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hidePivotFieldList="1" defaultThemeVersion="124226"/>
  <bookViews>
    <workbookView xWindow="0" yWindow="60" windowWidth="21840" windowHeight="9240" firstSheet="6" activeTab="7"/>
  </bookViews>
  <sheets>
    <sheet name="整体支出明细表" sheetId="61" r:id="rId1"/>
    <sheet name="项目支出明细表" sheetId="60" r:id="rId2"/>
    <sheet name="教育民生工作经费" sheetId="1" r:id="rId3"/>
    <sheet name="特岗教师招聘经费项" sheetId="2" r:id="rId4"/>
    <sheet name="未成年人心理健康辅导中心运行经费" sheetId="13" r:id="rId5"/>
    <sheet name="援疆援藏六一教师节慰问教师经费" sheetId="14" r:id="rId6"/>
    <sheet name="市教体局政府购买服务工作人员经费（含市直幼儿园）" sheetId="15" r:id="rId7"/>
    <sheet name="信息化建设及电化教学、网上巡查维护等工作经费" sheetId="62" r:id="rId8"/>
    <sheet name="教师培训等" sheetId="16" r:id="rId9"/>
    <sheet name="教育体育局修缮费" sheetId="17" r:id="rId10"/>
    <sheet name="教育督导考评经费" sheetId="18" r:id="rId11"/>
    <sheet name="教育仪器设备购置及装备中心资金" sheetId="19" r:id="rId12"/>
    <sheet name="中考网上招录、高考平台维护" sheetId="20" r:id="rId13"/>
    <sheet name="省市课题研究、教科研基地建设和名师工作室" sheetId="21" r:id="rId14"/>
    <sheet name="教师职称评审经费" sheetId="22" r:id="rId15"/>
    <sheet name="普高学生资助补助经费" sheetId="3" r:id="rId16"/>
    <sheet name="宿州市智慧学校建设采购项目" sheetId="4" r:id="rId17"/>
    <sheet name="办公设备购置" sheetId="5" r:id="rId18"/>
    <sheet name="高考、中考、学考经费" sheetId="6" r:id="rId19"/>
    <sheet name="备战省十五运会经费" sheetId="7" r:id="rId20"/>
    <sheet name="习近平新时代中国特色社会主义思想学生读本经费" sheetId="8" r:id="rId21"/>
    <sheet name="万师访万家项目小微权力运行监管平台、智慧教育、教育督导等" sheetId="9" r:id="rId22"/>
    <sheet name="宿州市城南公园运动智能提升改造设备采购" sheetId="10" r:id="rId23"/>
    <sheet name="市教体局政府购买服务人员经费(含市直幼儿园）" sheetId="23" r:id="rId24"/>
    <sheet name="宿州市家校共育工程采购" sheetId="24" r:id="rId25"/>
    <sheet name="考试费项目" sheetId="25" r:id="rId26"/>
    <sheet name="宿州市公共体育设施建设项目咨询服务采购" sheetId="26" r:id="rId27"/>
    <sheet name="体育经费项目" sheetId="27" r:id="rId28"/>
    <sheet name="宿马一中学校增加教育投入" sheetId="28" r:id="rId29"/>
    <sheet name="一中普通高中学生生均经费财政拨款" sheetId="29" r:id="rId30"/>
    <sheet name="一中高中学生军训专项经费" sheetId="30" r:id="rId31"/>
    <sheet name="一中助学金市级配套" sheetId="31" r:id="rId32"/>
    <sheet name="二中2022年度生均公用经费（含党建培训）" sheetId="32" r:id="rId33"/>
    <sheet name="二中高一学生军训经费" sheetId="33" r:id="rId34"/>
    <sheet name="二中助学金国家配套" sheetId="34" r:id="rId35"/>
    <sheet name="二中雪枫校区设备采购项目" sheetId="35" r:id="rId36"/>
    <sheet name="工业学校助学金免学费补助" sheetId="36" r:id="rId37"/>
    <sheet name="工业学校实训设备购置项目" sheetId="37" r:id="rId38"/>
    <sheet name="工业学校培训费项目" sheetId="38" r:id="rId39"/>
    <sheet name="工业学校军训项目" sheetId="39" r:id="rId40"/>
    <sheet name="实验中学校园维护及教师待遇保障项目" sheetId="40" r:id="rId41"/>
    <sheet name="实验中学高一新生军训费项目" sheetId="41" r:id="rId42"/>
    <sheet name="实验中学高中生均公用经费" sheetId="42" r:id="rId43"/>
    <sheet name="实验中学义保及助学金市级配套资金" sheetId="11" r:id="rId44"/>
    <sheet name="一初中教师培训费项目" sheetId="12" r:id="rId45"/>
    <sheet name="一初七年级学生军训经费" sheetId="43" r:id="rId46"/>
    <sheet name="一初中校园建设维护设备购置功能教室建设" sheetId="44" r:id="rId47"/>
    <sheet name="一初中义务教育保障经费市级配套资金" sheetId="45" r:id="rId48"/>
    <sheet name="一初中运行补助费用" sheetId="46" r:id="rId49"/>
    <sheet name="市直幼儿园生均公用经费公办幼儿园财政拨款项目" sheetId="47" r:id="rId50"/>
    <sheet name="市直幼教师培训经费（含党建工作经费）" sheetId="48" r:id="rId51"/>
    <sheet name="市直幼纳入专户管理的非税收入" sheetId="49" r:id="rId52"/>
    <sheet name="电大信息化建设项目" sheetId="50" r:id="rId53"/>
    <sheet name="体校人才培训生活补助费" sheetId="51" r:id="rId54"/>
    <sheet name="宿州市体育场公共运行维护费、电费（体育中心亮化工程）" sheetId="52" r:id="rId55"/>
    <sheet name="体校日常比赛及训练等经费" sheetId="53" r:id="rId56"/>
    <sheet name="师范学校军训费" sheetId="54" r:id="rId57"/>
    <sheet name="师范生均拨款经费" sheetId="55" r:id="rId58"/>
    <sheet name="师范教师培训费" sheetId="56" r:id="rId59"/>
    <sheet name="师范助学金配套资金" sheetId="57" r:id="rId60"/>
  </sheets>
  <definedNames>
    <definedName name="_xlnm.Print_Area" localSheetId="1">项目支出明细表!$J$2:$M$13</definedName>
  </definedNames>
  <calcPr calcId="144525"/>
  <pivotCaches>
    <pivotCache cacheId="1" r:id="rId61"/>
  </pivotCaches>
</workbook>
</file>

<file path=xl/calcChain.xml><?xml version="1.0" encoding="utf-8"?>
<calcChain xmlns="http://schemas.openxmlformats.org/spreadsheetml/2006/main">
  <c r="H8" i="62" l="1"/>
  <c r="G8" i="62"/>
  <c r="F8" i="62"/>
  <c r="J21" i="43"/>
  <c r="J8" i="62" l="1"/>
  <c r="K8" i="62" s="1"/>
  <c r="J30" i="62" s="1"/>
  <c r="J21" i="31"/>
  <c r="I61" i="60" l="1"/>
  <c r="E15" i="61"/>
  <c r="G15" i="61"/>
  <c r="F10" i="61"/>
  <c r="H9" i="61"/>
  <c r="H15" i="61" s="1"/>
  <c r="F9" i="61"/>
  <c r="F15" i="61" s="1"/>
  <c r="F6" i="61"/>
  <c r="D15" i="61"/>
  <c r="C15" i="61"/>
  <c r="G60" i="60"/>
  <c r="H60" i="60"/>
  <c r="F60" i="60"/>
  <c r="H8" i="57"/>
  <c r="G8" i="57"/>
  <c r="F8" i="57"/>
  <c r="H8" i="56"/>
  <c r="G8" i="56"/>
  <c r="F8" i="56"/>
  <c r="H8" i="55"/>
  <c r="G8" i="55"/>
  <c r="F8" i="55"/>
  <c r="H8" i="54"/>
  <c r="G8" i="54"/>
  <c r="F8" i="54"/>
  <c r="H8" i="53"/>
  <c r="G8" i="53"/>
  <c r="F8" i="53"/>
  <c r="H8" i="52"/>
  <c r="G8" i="52"/>
  <c r="F8" i="52"/>
  <c r="H8" i="51"/>
  <c r="G8" i="51"/>
  <c r="F8" i="51"/>
  <c r="H8" i="50"/>
  <c r="J8" i="50" s="1"/>
  <c r="K8" i="50" s="1"/>
  <c r="J23" i="50" s="1"/>
  <c r="G8" i="50"/>
  <c r="F8" i="50"/>
  <c r="H8" i="49"/>
  <c r="G8" i="49"/>
  <c r="F8" i="49"/>
  <c r="H8" i="48"/>
  <c r="J8" i="48" s="1"/>
  <c r="K8" i="48" s="1"/>
  <c r="J27" i="48" s="1"/>
  <c r="G8" i="48"/>
  <c r="F8" i="48"/>
  <c r="H8" i="47"/>
  <c r="J8" i="47" s="1"/>
  <c r="K8" i="47" s="1"/>
  <c r="J24" i="47" s="1"/>
  <c r="G8" i="47"/>
  <c r="F8" i="47"/>
  <c r="H8" i="46"/>
  <c r="J8" i="46" s="1"/>
  <c r="K8" i="46" s="1"/>
  <c r="J22" i="46" s="1"/>
  <c r="G8" i="46"/>
  <c r="F8" i="46"/>
  <c r="H8" i="45"/>
  <c r="J8" i="45" s="1"/>
  <c r="K8" i="45" s="1"/>
  <c r="J24" i="45" s="1"/>
  <c r="G8" i="45"/>
  <c r="F8" i="45"/>
  <c r="H8" i="44"/>
  <c r="G8" i="44"/>
  <c r="F8" i="44"/>
  <c r="H8" i="43"/>
  <c r="J8" i="43" s="1"/>
  <c r="K8" i="43" s="1"/>
  <c r="G8" i="43"/>
  <c r="F8" i="43"/>
  <c r="J8" i="12"/>
  <c r="K8" i="12" s="1"/>
  <c r="J22" i="12" s="1"/>
  <c r="H8" i="12"/>
  <c r="G8" i="12"/>
  <c r="F8" i="12"/>
  <c r="H8" i="11"/>
  <c r="G8" i="11"/>
  <c r="F8" i="11"/>
  <c r="H8" i="42"/>
  <c r="J8" i="42" s="1"/>
  <c r="K8" i="42" s="1"/>
  <c r="J24" i="42" s="1"/>
  <c r="G8" i="42"/>
  <c r="F8" i="42"/>
  <c r="H8" i="41"/>
  <c r="G8" i="41"/>
  <c r="F8" i="41"/>
  <c r="H8" i="40"/>
  <c r="G8" i="40"/>
  <c r="F8" i="40"/>
  <c r="H8" i="39"/>
  <c r="G8" i="39"/>
  <c r="F8" i="39"/>
  <c r="H8" i="38"/>
  <c r="G8" i="38"/>
  <c r="F8" i="38"/>
  <c r="H8" i="37"/>
  <c r="G8" i="37"/>
  <c r="F8" i="37"/>
  <c r="H8" i="36"/>
  <c r="G8" i="36"/>
  <c r="F8" i="36"/>
  <c r="H8" i="35"/>
  <c r="J8" i="35" s="1"/>
  <c r="K8" i="35" s="1"/>
  <c r="J22" i="35" s="1"/>
  <c r="G8" i="35"/>
  <c r="F8" i="35"/>
  <c r="H8" i="34"/>
  <c r="J8" i="34" s="1"/>
  <c r="K8" i="34" s="1"/>
  <c r="J21" i="34" s="1"/>
  <c r="G8" i="34"/>
  <c r="F8" i="34"/>
  <c r="H8" i="33"/>
  <c r="J8" i="33" s="1"/>
  <c r="K8" i="33" s="1"/>
  <c r="J22" i="33" s="1"/>
  <c r="G8" i="33"/>
  <c r="F8" i="33"/>
  <c r="H8" i="32"/>
  <c r="G8" i="32"/>
  <c r="F8" i="32"/>
  <c r="H8" i="31"/>
  <c r="J8" i="31" s="1"/>
  <c r="K8" i="31" s="1"/>
  <c r="G8" i="31"/>
  <c r="F8" i="31"/>
  <c r="H8" i="30"/>
  <c r="J8" i="30" s="1"/>
  <c r="K8" i="30" s="1"/>
  <c r="J21" i="30" s="1"/>
  <c r="G8" i="30"/>
  <c r="F8" i="30"/>
  <c r="H8" i="29"/>
  <c r="G8" i="29"/>
  <c r="F8" i="29"/>
  <c r="H8" i="28"/>
  <c r="G8" i="28"/>
  <c r="F8" i="28"/>
  <c r="H8" i="27"/>
  <c r="G8" i="27"/>
  <c r="F8" i="27"/>
  <c r="H8" i="26"/>
  <c r="J8" i="26" s="1"/>
  <c r="K8" i="26" s="1"/>
  <c r="J24" i="26" s="1"/>
  <c r="G8" i="26"/>
  <c r="F8" i="26"/>
  <c r="H8" i="25"/>
  <c r="G8" i="25"/>
  <c r="F8" i="25"/>
  <c r="H8" i="24"/>
  <c r="G8" i="24"/>
  <c r="F8" i="24"/>
  <c r="H8" i="23"/>
  <c r="G8" i="23"/>
  <c r="F8" i="23"/>
  <c r="H8" i="10"/>
  <c r="J8" i="10" s="1"/>
  <c r="K8" i="10" s="1"/>
  <c r="J24" i="10" s="1"/>
  <c r="G8" i="10"/>
  <c r="F8" i="10"/>
  <c r="H8" i="9"/>
  <c r="G8" i="9"/>
  <c r="F8" i="9"/>
  <c r="H8" i="8"/>
  <c r="G8" i="8"/>
  <c r="F8" i="8"/>
  <c r="H8" i="7"/>
  <c r="J8" i="7" s="1"/>
  <c r="K8" i="7" s="1"/>
  <c r="J31" i="7" s="1"/>
  <c r="G8" i="7"/>
  <c r="F8" i="7"/>
  <c r="H8" i="6"/>
  <c r="G8" i="6"/>
  <c r="F8" i="6"/>
  <c r="H8" i="5"/>
  <c r="G8" i="5"/>
  <c r="F8" i="5"/>
  <c r="H8" i="4"/>
  <c r="G8" i="4"/>
  <c r="F8" i="4"/>
  <c r="H8" i="3"/>
  <c r="G8" i="3"/>
  <c r="F8" i="3"/>
  <c r="H8" i="22"/>
  <c r="G8" i="22"/>
  <c r="F8" i="22"/>
  <c r="H8" i="21"/>
  <c r="J8" i="21" s="1"/>
  <c r="K8" i="21" s="1"/>
  <c r="J31" i="21" s="1"/>
  <c r="G8" i="21"/>
  <c r="F8" i="21"/>
  <c r="H8" i="20"/>
  <c r="J8" i="20" s="1"/>
  <c r="K8" i="20" s="1"/>
  <c r="J26" i="20" s="1"/>
  <c r="G8" i="20"/>
  <c r="F8" i="20"/>
  <c r="H8" i="19"/>
  <c r="J8" i="19" s="1"/>
  <c r="K8" i="19" s="1"/>
  <c r="J23" i="19" s="1"/>
  <c r="G8" i="19"/>
  <c r="F8" i="19"/>
  <c r="H8" i="18"/>
  <c r="G8" i="18"/>
  <c r="F8" i="18"/>
  <c r="H8" i="17"/>
  <c r="J8" i="17" s="1"/>
  <c r="K8" i="17" s="1"/>
  <c r="J27" i="17" s="1"/>
  <c r="G8" i="17"/>
  <c r="F8" i="17"/>
  <c r="H8" i="16"/>
  <c r="G8" i="16"/>
  <c r="F8" i="16"/>
  <c r="J8" i="57" l="1"/>
  <c r="K8" i="57" s="1"/>
  <c r="J21" i="57" s="1"/>
  <c r="J8" i="56"/>
  <c r="K8" i="56" s="1"/>
  <c r="J21" i="56" s="1"/>
  <c r="J8" i="55"/>
  <c r="K8" i="55" s="1"/>
  <c r="J22" i="55" s="1"/>
  <c r="J8" i="54"/>
  <c r="K8" i="54" s="1"/>
  <c r="J22" i="54" s="1"/>
  <c r="J8" i="53"/>
  <c r="K8" i="53" s="1"/>
  <c r="J22" i="53" s="1"/>
  <c r="J8" i="52"/>
  <c r="K8" i="52" s="1"/>
  <c r="J24" i="52" s="1"/>
  <c r="J8" i="51"/>
  <c r="K8" i="51" s="1"/>
  <c r="J21" i="51" s="1"/>
  <c r="J8" i="49"/>
  <c r="K8" i="49" s="1"/>
  <c r="J24" i="49" s="1"/>
  <c r="J8" i="44"/>
  <c r="K8" i="44" s="1"/>
  <c r="J21" i="44" s="1"/>
  <c r="J8" i="11"/>
  <c r="K8" i="11" s="1"/>
  <c r="J21" i="11" s="1"/>
  <c r="J8" i="41"/>
  <c r="K8" i="41" s="1"/>
  <c r="J25" i="41" s="1"/>
  <c r="J8" i="40"/>
  <c r="K8" i="40" s="1"/>
  <c r="J25" i="40" s="1"/>
  <c r="J8" i="39"/>
  <c r="K8" i="39" s="1"/>
  <c r="J23" i="39" s="1"/>
  <c r="J8" i="38"/>
  <c r="K8" i="38" s="1"/>
  <c r="J24" i="38" s="1"/>
  <c r="J8" i="37"/>
  <c r="K8" i="37" s="1"/>
  <c r="J24" i="37" s="1"/>
  <c r="J8" i="36"/>
  <c r="K8" i="36" s="1"/>
  <c r="J25" i="36" s="1"/>
  <c r="J8" i="32"/>
  <c r="K8" i="32" s="1"/>
  <c r="J22" i="32" s="1"/>
  <c r="J8" i="29"/>
  <c r="K8" i="29" s="1"/>
  <c r="J21" i="29" s="1"/>
  <c r="J8" i="28"/>
  <c r="K8" i="28" s="1"/>
  <c r="J23" i="28" s="1"/>
  <c r="J8" i="27"/>
  <c r="K8" i="27" s="1"/>
  <c r="J31" i="27" s="1"/>
  <c r="J8" i="25"/>
  <c r="K8" i="25" s="1"/>
  <c r="J21" i="25" s="1"/>
  <c r="J8" i="24"/>
  <c r="K8" i="24" s="1"/>
  <c r="J35" i="24" s="1"/>
  <c r="J8" i="23"/>
  <c r="K8" i="23" s="1"/>
  <c r="J26" i="23" s="1"/>
  <c r="J8" i="9"/>
  <c r="K8" i="9" s="1"/>
  <c r="J29" i="9" s="1"/>
  <c r="J8" i="8"/>
  <c r="K8" i="8" s="1"/>
  <c r="J23" i="8" s="1"/>
  <c r="J8" i="6"/>
  <c r="K8" i="6" s="1"/>
  <c r="J23" i="6" s="1"/>
  <c r="J8" i="5"/>
  <c r="K8" i="5" s="1"/>
  <c r="J21" i="5" s="1"/>
  <c r="J8" i="4"/>
  <c r="K8" i="4" s="1"/>
  <c r="J26" i="4" s="1"/>
  <c r="J8" i="3"/>
  <c r="K8" i="3" s="1"/>
  <c r="J25" i="3" s="1"/>
  <c r="J8" i="22"/>
  <c r="K8" i="22" s="1"/>
  <c r="J24" i="22" s="1"/>
  <c r="J8" i="18"/>
  <c r="K8" i="18" s="1"/>
  <c r="J26" i="18" s="1"/>
  <c r="J8" i="16"/>
  <c r="K8" i="16" s="1"/>
  <c r="J36" i="16" s="1"/>
  <c r="H8" i="15"/>
  <c r="G8" i="15"/>
  <c r="F8" i="15"/>
  <c r="H8" i="14"/>
  <c r="G8" i="14"/>
  <c r="F8" i="14"/>
  <c r="H8" i="13"/>
  <c r="G8" i="13"/>
  <c r="F8" i="13"/>
  <c r="H8" i="2"/>
  <c r="G8" i="2"/>
  <c r="F8" i="2"/>
  <c r="H8" i="1"/>
  <c r="G8" i="1"/>
  <c r="J8" i="1" s="1"/>
  <c r="K8" i="1" s="1"/>
  <c r="J24" i="1" s="1"/>
  <c r="F8" i="1"/>
  <c r="J8" i="15" l="1"/>
  <c r="K8" i="15" s="1"/>
  <c r="J26" i="15" s="1"/>
  <c r="J8" i="14"/>
  <c r="K8" i="14" s="1"/>
  <c r="J31" i="14" s="1"/>
  <c r="J8" i="13"/>
  <c r="K8" i="13" s="1"/>
  <c r="J23" i="13" s="1"/>
  <c r="J8" i="2"/>
  <c r="K8" i="2" s="1"/>
  <c r="J23" i="2" s="1"/>
</calcChain>
</file>

<file path=xl/sharedStrings.xml><?xml version="1.0" encoding="utf-8"?>
<sst xmlns="http://schemas.openxmlformats.org/spreadsheetml/2006/main" count="6031" uniqueCount="1146">
  <si>
    <t>附件：</t>
  </si>
  <si>
    <t xml:space="preserve">       项目支出绩效自评表 </t>
  </si>
  <si>
    <t>（2022年度）</t>
  </si>
  <si>
    <t>项目名称</t>
  </si>
  <si>
    <t>教育民生工作经费</t>
  </si>
  <si>
    <t>主管部门</t>
  </si>
  <si>
    <t>202-宿州市教育体育局</t>
  </si>
  <si>
    <t>实施单位</t>
  </si>
  <si>
    <t>202001-宿州市教育体育局</t>
  </si>
  <si>
    <t>项目资金                    （万元）</t>
  </si>
  <si>
    <t>年初预算数</t>
  </si>
  <si>
    <t>全年预算数</t>
  </si>
  <si>
    <t>全年执行数</t>
  </si>
  <si>
    <t xml:space="preserve">分值 </t>
  </si>
  <si>
    <t>执行率</t>
  </si>
  <si>
    <t>得分</t>
  </si>
  <si>
    <t>年度资金总额：</t>
  </si>
  <si>
    <t>其中：本年财政拨款</t>
  </si>
  <si>
    <t>—</t>
  </si>
  <si>
    <t/>
  </si>
  <si>
    <t>上年结转资金</t>
  </si>
  <si>
    <t xml:space="preserve">          其他资金</t>
  </si>
  <si>
    <t>年度总体目标</t>
  </si>
  <si>
    <t>预期目标</t>
  </si>
  <si>
    <t>实际完成情况</t>
  </si>
  <si>
    <t>推进全市教育民生工程实施，加强项目监督检查，确保民生效应得到充分发挥，不断提升人民群众的教育获得感，推进教育事业优质发展。</t>
  </si>
  <si>
    <t>进一步强基础、优结构、补短板、提质量，扎实推进全市教育民生工程实施，加强项目监督检查，确保民生效应得到充分发挥，不断提升人民群众的教育获得感，推进教育事业优质发展。</t>
  </si>
  <si>
    <t>绩效指标</t>
  </si>
  <si>
    <t>一级指标</t>
  </si>
  <si>
    <t>二级指标</t>
  </si>
  <si>
    <t>三级指标</t>
  </si>
  <si>
    <t>年度指标值</t>
  </si>
  <si>
    <t>实际完成值</t>
  </si>
  <si>
    <t>分值</t>
  </si>
  <si>
    <t>偏差原因分析及改进措施</t>
  </si>
  <si>
    <t>产出指标(50分)</t>
  </si>
  <si>
    <t>数量指标</t>
  </si>
  <si>
    <t>109万人</t>
  </si>
  <si>
    <t>达成预期指标</t>
  </si>
  <si>
    <t>15</t>
  </si>
  <si>
    <t>5项</t>
  </si>
  <si>
    <t>10</t>
  </si>
  <si>
    <t>2022年市政府实际实施三项教育民生工程</t>
  </si>
  <si>
    <t>质量指标</t>
  </si>
  <si>
    <t>有效保障</t>
  </si>
  <si>
    <t>时效指标</t>
  </si>
  <si>
    <t>按时完成全年民生工程目标任务。</t>
  </si>
  <si>
    <t>成本指标</t>
  </si>
  <si>
    <t xml:space="preserve"> 指标1：项目总成本 </t>
  </si>
  <si>
    <t>在预算安排范围内合理控制项目经费，节约财政资金。</t>
  </si>
  <si>
    <t>5</t>
  </si>
  <si>
    <t>效益指标(30分)</t>
  </si>
  <si>
    <t>社会效益指标</t>
  </si>
  <si>
    <t>持续推动</t>
  </si>
  <si>
    <t>可持续影响指标</t>
  </si>
  <si>
    <t>不断推进</t>
  </si>
  <si>
    <t>经济效益指标</t>
  </si>
  <si>
    <t>生态效益指标</t>
  </si>
  <si>
    <t>满意度指标(10分)</t>
  </si>
  <si>
    <t>满意度指标(0分)</t>
  </si>
  <si>
    <t>＞95%</t>
  </si>
  <si>
    <t xml:space="preserve"> ＞95%</t>
  </si>
  <si>
    <t>总分</t>
  </si>
  <si>
    <t>特岗教师招聘经费</t>
  </si>
  <si>
    <t>逐步解决农村学校教师总量不足和结构不合理等问题，提高农村教师队伍的整体素质，促进城乡教育均衡发展。</t>
  </si>
  <si>
    <t>保障2022年特岗教师招聘工作顺利开展。</t>
  </si>
  <si>
    <t xml:space="preserve"> 指标2：考务人员 </t>
  </si>
  <si>
    <t>≥1500人</t>
  </si>
  <si>
    <t xml:space="preserve"> 指标1：参加考试人数 </t>
  </si>
  <si>
    <t>≥10000人</t>
  </si>
  <si>
    <t xml:space="preserve"> 指标1：经费支出合规性 </t>
  </si>
  <si>
    <t>严格执行相关财经法规制度</t>
  </si>
  <si>
    <t xml:space="preserve"> 指标1：经费保障时效性 </t>
  </si>
  <si>
    <t>按时保障</t>
  </si>
  <si>
    <t>≤预算数</t>
  </si>
  <si>
    <t xml:space="preserve"> 指标1：满足乡村教育教育需要，提升乡村教育教学质量 </t>
  </si>
  <si>
    <t>逐步提升</t>
  </si>
  <si>
    <t xml:space="preserve"> 指标1：提高农村教育教学质量 </t>
  </si>
  <si>
    <t>逐步提高</t>
  </si>
  <si>
    <t xml:space="preserve"> 指标1：考生满意度 </t>
  </si>
  <si>
    <t>100%</t>
  </si>
  <si>
    <t>满意度指标</t>
    <phoneticPr fontId="29" type="noConversion"/>
  </si>
  <si>
    <t>未成年人心理健康辅导中心运行经费</t>
  </si>
  <si>
    <t>完善未成年人心理健康中心运行机制</t>
  </si>
  <si>
    <t>指标3：团体辅导次数</t>
  </si>
  <si>
    <t>≥200次</t>
  </si>
  <si>
    <t>200</t>
  </si>
  <si>
    <t>指标2：网络辅导人次</t>
  </si>
  <si>
    <t>≥5万</t>
  </si>
  <si>
    <t>指标1：完成全市未成年人心理健康电子档案人数</t>
  </si>
  <si>
    <t>档案建立达到全市未成年人人数的10%</t>
  </si>
  <si>
    <t>指标1：保障未成年人心理健康中心正常运行</t>
  </si>
  <si>
    <t>正常开展工作</t>
  </si>
  <si>
    <t>指标1：经费支出时效性</t>
  </si>
  <si>
    <t>按时按计划支出</t>
  </si>
  <si>
    <t>指标1：项目总成本</t>
  </si>
  <si>
    <t>≤50万</t>
  </si>
  <si>
    <t>50</t>
  </si>
  <si>
    <t>提高全市学生心理素质</t>
  </si>
  <si>
    <t>有效提高</t>
  </si>
  <si>
    <t>30</t>
  </si>
  <si>
    <t>指标1：未成年人及家长满意度</t>
  </si>
  <si>
    <t>保障未成年人心理健康中心正常运转</t>
    <phoneticPr fontId="25" type="noConversion"/>
  </si>
  <si>
    <t>援疆援藏六一教师节慰问教师经费</t>
  </si>
  <si>
    <t>提升援疆援藏教师的事业心、责任感，更好完成援疆援藏任务；营造全社会关注教育、关爱儿童成长的良好氛围。</t>
  </si>
  <si>
    <t>≥30人</t>
  </si>
  <si>
    <t>≥1所</t>
  </si>
  <si>
    <t>≥10人</t>
  </si>
  <si>
    <t xml:space="preserve"> 指标1：经费支出时效性 </t>
  </si>
  <si>
    <t>经费按计划支出</t>
  </si>
  <si>
    <t>2000元/人</t>
  </si>
  <si>
    <t>2万元/校</t>
  </si>
  <si>
    <t>3000元/人</t>
  </si>
  <si>
    <t>增强广大教师的事业心、责任感和荣誉感，提升教师的工作热情</t>
  </si>
  <si>
    <t>营造全社会关注、关心、关爱儿童成长的良好氛围</t>
  </si>
  <si>
    <t>提升援疆援藏教师的事业心、责任感，更好的完成援疆援藏工作任务</t>
  </si>
  <si>
    <t>氛围越来越浓</t>
  </si>
  <si>
    <t xml:space="preserve">教师节受慰问教师满意度 </t>
  </si>
  <si>
    <t>4</t>
  </si>
  <si>
    <t xml:space="preserve">六一儿童节受慰问学校满意度 </t>
  </si>
  <si>
    <t>3</t>
  </si>
  <si>
    <t xml:space="preserve">援疆援藏教师满意度 </t>
  </si>
  <si>
    <t>市教体局政府购买服务工作人员经费（含市直幼儿园）</t>
  </si>
  <si>
    <t>充实市教体局工作人员，满足市教体局工作需要；补充市直幼儿园保教队伍，满足市直幼儿园办园需求。</t>
  </si>
  <si>
    <t xml:space="preserve">市直幼儿园政府购买服务补充教师、保育员和保健员数量 </t>
  </si>
  <si>
    <t>66人</t>
  </si>
  <si>
    <t xml:space="preserve">市教体局政府购买服务补充人员数量 </t>
  </si>
  <si>
    <t>4人</t>
  </si>
  <si>
    <t>按计划支出</t>
  </si>
  <si>
    <t>4.7万元</t>
  </si>
  <si>
    <t xml:space="preserve">市直幼儿园政府购买服务补充教师、保育员和保健员 </t>
  </si>
  <si>
    <t>满足市直幼儿园办学需求</t>
  </si>
  <si>
    <t xml:space="preserve">市教体局政府购买服务补充人员 </t>
  </si>
  <si>
    <t>满足市教体局工作需要</t>
  </si>
  <si>
    <t>已保障</t>
  </si>
  <si>
    <t xml:space="preserve">市直幼儿园满意度 </t>
  </si>
  <si>
    <t xml:space="preserve">招聘人员满意度 </t>
  </si>
  <si>
    <t>教师培训、技能竞赛、资格认证、普通话推广、及招聘、内部审计、法制建设等经费（含党建纪检监察工作经费）</t>
  </si>
  <si>
    <t xml:space="preserve">完成教师培训，落实语言文字政策，举办技能大赛，保障内部审计、法制建设、党建纪检监察工作开展。  </t>
  </si>
  <si>
    <t xml:space="preserve">指标5：教师资格认证面试人数 </t>
  </si>
  <si>
    <t>13000人</t>
  </si>
  <si>
    <t xml:space="preserve">指标4：市级技能大赛参与人数 </t>
  </si>
  <si>
    <t>≧300人</t>
  </si>
  <si>
    <t xml:space="preserve"> 指标3：市级技能大赛赛点举办赛事数量 </t>
  </si>
  <si>
    <t>≧3个</t>
  </si>
  <si>
    <t xml:space="preserve"> 指标2：推普周宣传活动总参与人次  </t>
  </si>
  <si>
    <t>60万人次</t>
  </si>
  <si>
    <t xml:space="preserve">指标1：参与市级教师培训人数 </t>
  </si>
  <si>
    <t>4000人</t>
  </si>
  <si>
    <t xml:space="preserve"> 指标3：普通话宣传知晓率 </t>
  </si>
  <si>
    <t xml:space="preserve">  指标2：教师资格认证面试通过率 </t>
  </si>
  <si>
    <t>60%</t>
  </si>
  <si>
    <t xml:space="preserve"> 指标1：教师培训结业率 </t>
  </si>
  <si>
    <t xml:space="preserve"> 指标2：技能大赛进度 </t>
  </si>
  <si>
    <t>按计划进行</t>
  </si>
  <si>
    <t xml:space="preserve"> 指标1：市级教师培训进度 </t>
  </si>
  <si>
    <t xml:space="preserve"> 指标3：市级技能大赛赛点建设及相关赛事补助标准 </t>
  </si>
  <si>
    <t>≦1万元/项目</t>
  </si>
  <si>
    <t>1</t>
  </si>
  <si>
    <t xml:space="preserve">指标2：县域外人均培训成本 </t>
  </si>
  <si>
    <t>≦450元/人/天</t>
  </si>
  <si>
    <t xml:space="preserve"> 指标1：县域内人均培训成本  </t>
  </si>
  <si>
    <t>≦190元/人/天</t>
  </si>
  <si>
    <t xml:space="preserve"> 指标2：普通话推广：语言文字应用的准确和高效率 </t>
  </si>
  <si>
    <t>提高</t>
  </si>
  <si>
    <t xml:space="preserve">指标1：市级教师培训：中小学教师培训的个人效益和社会效益 </t>
  </si>
  <si>
    <t xml:space="preserve">指标3：教育教学能力、示范引领带动作用 </t>
  </si>
  <si>
    <t xml:space="preserve"> 指标2：带动毕业生就业增长率 </t>
  </si>
  <si>
    <t>≧96%</t>
  </si>
  <si>
    <t xml:space="preserve"> 指标1：对引领我市中等职业教育全面提升办学水平的影响程度 </t>
  </si>
  <si>
    <t>明显</t>
  </si>
  <si>
    <t xml:space="preserve"> 指标1：对提升技术技能人才培养质量的影响程度 </t>
  </si>
  <si>
    <t xml:space="preserve"> 指标2：技能大赛学生满意度 </t>
  </si>
  <si>
    <t>≥80%</t>
  </si>
  <si>
    <t xml:space="preserve"> 指标1：参训教师满意度 </t>
  </si>
  <si>
    <t>教育体育局修缮费</t>
  </si>
  <si>
    <t>保障消防安全，保障局机关正常运转。</t>
  </si>
  <si>
    <t xml:space="preserve"> 指标2：局机关办公楼日常维修 </t>
  </si>
  <si>
    <t>＝1项</t>
  </si>
  <si>
    <t xml:space="preserve"> 指标1：维修维护消防设施 </t>
  </si>
  <si>
    <t>＝1套</t>
  </si>
  <si>
    <t xml:space="preserve"> 指标2：项目完成及时率 </t>
  </si>
  <si>
    <t>程度较高</t>
  </si>
  <si>
    <t xml:space="preserve"> 指标1：经费支出及时性 </t>
  </si>
  <si>
    <t xml:space="preserve"> 指标2：房屋维修 </t>
  </si>
  <si>
    <t>≤4万元</t>
  </si>
  <si>
    <t xml:space="preserve"> 指标1：消防设施维修维护 </t>
  </si>
  <si>
    <t>≤6万元</t>
  </si>
  <si>
    <t>6</t>
  </si>
  <si>
    <t xml:space="preserve"> 指标1：防范、消除安全隐患，防止突发事件造成重大经济损失 </t>
  </si>
  <si>
    <t xml:space="preserve"> 指标1：为我市教育事业发展做好相关保障工作，提升教育工作效率 </t>
  </si>
  <si>
    <t xml:space="preserve"> 指标2：保障局机关正常运转 </t>
  </si>
  <si>
    <t>正常保障</t>
  </si>
  <si>
    <t xml:space="preserve"> 指标1：提高资金使用效益 </t>
  </si>
  <si>
    <t>明显提高</t>
  </si>
  <si>
    <t xml:space="preserve"> 指标1：职工满意度 </t>
  </si>
  <si>
    <t>≥90%</t>
  </si>
  <si>
    <t>90</t>
  </si>
  <si>
    <t>教育督导考评经费</t>
  </si>
  <si>
    <t>保障教育督导各项工作正常开展。</t>
  </si>
  <si>
    <t xml:space="preserve">教育教学质量监测 </t>
  </si>
  <si>
    <t>年度组织2次</t>
  </si>
  <si>
    <t xml:space="preserve">购置办公设备 </t>
  </si>
  <si>
    <t xml:space="preserve">举办教育督导和督学培训班 </t>
  </si>
  <si>
    <t>年度举办2期</t>
  </si>
  <si>
    <t xml:space="preserve">组织督导活动和质量监测 </t>
  </si>
  <si>
    <t>促进教育政策落实，提高教育教学质量</t>
  </si>
  <si>
    <t xml:space="preserve">督学培训合格率 </t>
  </si>
  <si>
    <t xml:space="preserve">举办督学培训班 </t>
  </si>
  <si>
    <t xml:space="preserve">年度举办两次督导工作和督学培训 </t>
  </si>
  <si>
    <t xml:space="preserve">推动落实教育优先发展战略，不断提高教育教学质量 </t>
  </si>
  <si>
    <t>不断提高</t>
  </si>
  <si>
    <t xml:space="preserve">受益学校、教师满意度 </t>
  </si>
  <si>
    <t>95%以上</t>
  </si>
  <si>
    <t xml:space="preserve">受训督学和督导人员满意度 </t>
  </si>
  <si>
    <t>教育仪器设备购置及装备中心资金</t>
  </si>
  <si>
    <t>保障2022年实验考试装备，实现教育装备与实验教学工作区域内均衡发展。</t>
  </si>
  <si>
    <t>教育装备建配项目</t>
  </si>
  <si>
    <t>1项</t>
  </si>
  <si>
    <t>保障设备正常运转</t>
  </si>
  <si>
    <t>正常运转</t>
  </si>
  <si>
    <t>目标在时限内完成</t>
  </si>
  <si>
    <t>按序时进度完成</t>
  </si>
  <si>
    <t>提高中小学生的科学素质</t>
  </si>
  <si>
    <t>显著提高</t>
  </si>
  <si>
    <t>促进全民科学素质的提高</t>
  </si>
  <si>
    <t>项目学校学生满意度</t>
  </si>
  <si>
    <t>≥95%</t>
  </si>
  <si>
    <t>95</t>
  </si>
  <si>
    <t>项目学校教师满意度</t>
  </si>
  <si>
    <t>中考网上招录、高考平台维护</t>
  </si>
  <si>
    <t>保障全市中招工作正常开展。</t>
  </si>
  <si>
    <t xml:space="preserve">  指标6：服务八年级中考考生数 </t>
  </si>
  <si>
    <t>≥62000人</t>
  </si>
  <si>
    <t>62000</t>
  </si>
  <si>
    <t xml:space="preserve"> 指标5：服务2022年中考考生数 </t>
  </si>
  <si>
    <t>≥61000人</t>
  </si>
  <si>
    <t>61000</t>
  </si>
  <si>
    <t xml:space="preserve"> 指标4：中考网上招录系统维护 </t>
  </si>
  <si>
    <t>＝1个</t>
  </si>
  <si>
    <t xml:space="preserve"> 指标3：服务2022年高考考生数 </t>
  </si>
  <si>
    <t>≥43000人</t>
  </si>
  <si>
    <t>43000</t>
  </si>
  <si>
    <t xml:space="preserve"> 指标2：市直标准化考点网上巡查系统维护 </t>
  </si>
  <si>
    <t xml:space="preserve">  指标1：宿州市国家教育考试指挥平台维护 </t>
  </si>
  <si>
    <t xml:space="preserve"> 指标1：达到清晰保真可实时调取考场画面，固定证据 </t>
  </si>
  <si>
    <t>按时计划支出</t>
  </si>
  <si>
    <t xml:space="preserve">  指标1：项目总成本 </t>
  </si>
  <si>
    <t xml:space="preserve"> 指标1：确保考试公平公正，促进社会体系诚信建设 </t>
  </si>
  <si>
    <t>实现教育部提出三无一稳目标</t>
  </si>
  <si>
    <t>＝100%</t>
  </si>
  <si>
    <t>100</t>
  </si>
  <si>
    <t>省市课题研究、教科研基地建设和名师工作室项目</t>
  </si>
  <si>
    <t xml:space="preserve">  目标1：通过学科教科研基地和名师工作室建设，锤炼了教师队伍；  目标2：通过学科教科研基地和名师工作室建设，培养了学科领军人物；  目标3：通过学科教科研基地和名师工作室建设，打造了学科品牌。   </t>
  </si>
  <si>
    <t>保障全市教育教学科研工作正常开展。</t>
  </si>
  <si>
    <t>名师工作室32个，约1000人次参与活动。</t>
  </si>
  <si>
    <t>学科基地20个，约2000人次参与活动</t>
  </si>
  <si>
    <t>10000人次参与活动，提高教学水平</t>
  </si>
  <si>
    <t>2000人次参与活动</t>
  </si>
  <si>
    <t>不断提升</t>
  </si>
  <si>
    <t>每个工作室50000元/年</t>
  </si>
  <si>
    <t>5500元/次</t>
  </si>
  <si>
    <t>持续提高</t>
  </si>
  <si>
    <t xml:space="preserve">打造了学科品牌 </t>
  </si>
  <si>
    <t>教师职称评审经费</t>
  </si>
  <si>
    <t>保障全市中小学职称评审工作正常开展。</t>
  </si>
  <si>
    <t xml:space="preserve"> 指标2：中小学高级教师参评人数 </t>
  </si>
  <si>
    <t>≥700人</t>
  </si>
  <si>
    <t xml:space="preserve"> 指标1：中小学一级教师参评人数 </t>
  </si>
  <si>
    <t>≥1700人</t>
  </si>
  <si>
    <t>不超预算数</t>
  </si>
  <si>
    <t xml:space="preserve">指标2：中小学高级教师评审 </t>
  </si>
  <si>
    <t>促进教师提高教育教学质量，提升教师相关待遇</t>
  </si>
  <si>
    <t xml:space="preserve">指标1：中小学一级教师评审 </t>
  </si>
  <si>
    <t xml:space="preserve"> 指标1：持续促进教师专业能力发展 </t>
  </si>
  <si>
    <t xml:space="preserve">指标1：教师满意度 </t>
  </si>
  <si>
    <t>普高学生资助补助经费</t>
  </si>
  <si>
    <t>高中阶段教育各项国家资助按规定得到落实</t>
  </si>
  <si>
    <t>大体相当</t>
  </si>
  <si>
    <t>按时发放</t>
  </si>
  <si>
    <t>保障家庭经济困难学生就学</t>
  </si>
  <si>
    <t>是</t>
  </si>
  <si>
    <t>≥85%</t>
  </si>
  <si>
    <t>85</t>
  </si>
  <si>
    <t>宿州市智慧学校建设采购项目</t>
  </si>
  <si>
    <t>一、完成项目建设 1.完成项目招标并且完成施工。 1.完成2021年度及2022年度智慧学校考核指标。 2.完成学科达标率、课时达标率以及学校达标率。 3.完成市级学业评价系统的建设。 二、项目运营推广 1.智慧课堂全面推广，实现常态化应用； 2.学业评价系统全面推广，实现常态化应用； 3.区域内市场活动举办，打造项目宣传效果。</t>
  </si>
  <si>
    <t xml:space="preserve">开展区域观摩研讨会，邀请行业专家、市内优秀管理者、教师及相关领导分享交流 </t>
  </si>
  <si>
    <t>结合区域实际情况开展</t>
  </si>
  <si>
    <t xml:space="preserve">针对全市使用情况，输出软文，宣传宿州市智慧学校建设项目的建设成果。 </t>
  </si>
  <si>
    <t xml:space="preserve">是否具有完善的技术支持服务体系和保障团队 </t>
  </si>
  <si>
    <t>该项目配备专业的服务小组，小组成员不少于20人。并且安排不少于15名驻场服务工程师帮助学校老师解决使用过程中的问题，为本项目提供更加快速、及时的现场售后服务</t>
  </si>
  <si>
    <t xml:space="preserve">按照招标文件，满足各技术参数要求的达标率 </t>
  </si>
  <si>
    <t>达标率100%,项目在计划时间内完成验收</t>
  </si>
  <si>
    <t xml:space="preserve">问题解决响应速度 </t>
  </si>
  <si>
    <t>对一般性问题可以通过电话、E-mail、公众号、传真、远程故障诊断等方式协调配合解决。以上方式无法解决的，在自报修开始起 24 小时内响应，并在自报修开始起 3 个工作日内完成更换备件或维修服务。</t>
  </si>
  <si>
    <t xml:space="preserve">各项目标是否按时完成 </t>
  </si>
  <si>
    <t>按照计划完成相关产品部署、培训及项目验收等</t>
  </si>
  <si>
    <t xml:space="preserve">复用学校班班通及已有的扫描仪等硬件设备，减少建设成本 </t>
  </si>
  <si>
    <t>降低成本</t>
  </si>
  <si>
    <t xml:space="preserve">是否有效提升师生信息素养，落实立德树人教育根本任务 </t>
  </si>
  <si>
    <t>重建设更重应用，在保障统筹规划建设基础上，聚焦教书育人、聚焦人才培养，通过完善的培训服务方案、应用成效保障方案，实现教师信息素养全面提升，促进教育信息化人才培养；实现学生信息素养全面提升，促进学生综合能力发展，落实立德树人的教育根本任务。</t>
  </si>
  <si>
    <t xml:space="preserve">是否聚焦教学，实现教育质量全面提升 </t>
  </si>
  <si>
    <t>实现智慧学校建设与教育教学关键环节深度融合，提升新一代信息技术环境下教师的教学能力、学生的学习能力、管理者的管理能力，促成教学模式的融合创新、学习方式的多元自主、管理模式的有据可依，实现教育质量全面提升。</t>
  </si>
  <si>
    <t xml:space="preserve">"1.师生信息技术应用能力持续提升 2.师生信息素养持续提升 3.本市教育信息化持续提升" </t>
  </si>
  <si>
    <t>中长期</t>
  </si>
  <si>
    <t xml:space="preserve">智慧学校建设项目项目学校用户满意度调查 </t>
  </si>
  <si>
    <t>办公设备购置</t>
  </si>
  <si>
    <t>更新和维护办公设备、办公家具，改善工作条件，提高办公效率。</t>
  </si>
  <si>
    <t>指标1：更新维护办公设备、办公家具；宣传及考试中心专用设备运维</t>
  </si>
  <si>
    <t>≤45万</t>
  </si>
  <si>
    <t>20</t>
  </si>
  <si>
    <t>指标1：所购办公设备，符合国家规定的质量标准，配件齐全，确保设备正常运转</t>
  </si>
  <si>
    <t>指标1：目标在时限内完成</t>
  </si>
  <si>
    <t>指标1：改善工作条件，提高办公效率</t>
  </si>
  <si>
    <t>指标1：群众满意度</t>
  </si>
  <si>
    <t>高考、中考、学考经费</t>
  </si>
  <si>
    <t>保障高考顺利举行，确保考试公平公正，维护社会公平正义。实现教育部提出三无一稳目标和省教育厅提出的五不发生目标</t>
  </si>
  <si>
    <t>保障2022年中高考，学考正常举行。</t>
  </si>
  <si>
    <t xml:space="preserve"> 指标3：学考考生 </t>
  </si>
  <si>
    <t>≥35000人</t>
  </si>
  <si>
    <t xml:space="preserve"> 指标2：中考考生 </t>
  </si>
  <si>
    <t>≥70000人</t>
  </si>
  <si>
    <t xml:space="preserve"> 指标1：高考考生 </t>
  </si>
  <si>
    <t>≥40000人</t>
  </si>
  <si>
    <t xml:space="preserve"> 指标1：高考、中考、学考安全平稳 </t>
  </si>
  <si>
    <t>确保高考、中考、学考考试安全平稳顺利实施</t>
  </si>
  <si>
    <t>按时支出</t>
  </si>
  <si>
    <t xml:space="preserve">100% </t>
  </si>
  <si>
    <t>备战省十五运会经费</t>
  </si>
  <si>
    <t>备战省运会，取得优异成绩</t>
  </si>
  <si>
    <t>备战省运会，取得优异成绩。</t>
  </si>
  <si>
    <t>指标3：获得奖牌数</t>
  </si>
  <si>
    <t>≥110人</t>
  </si>
  <si>
    <t>182</t>
  </si>
  <si>
    <t>指标2：预计参赛人数</t>
  </si>
  <si>
    <t>≥650人</t>
  </si>
  <si>
    <t>1020</t>
  </si>
  <si>
    <t xml:space="preserve"> 指标1：比赛计划数量</t>
  </si>
  <si>
    <t>≥47项</t>
  </si>
  <si>
    <t>指标3：无重大安全事故</t>
  </si>
  <si>
    <t>＝0次</t>
  </si>
  <si>
    <t>0</t>
  </si>
  <si>
    <t>指标2：资金使用合规率</t>
  </si>
  <si>
    <t xml:space="preserve"> 指标1：比赛活动任务完成率</t>
  </si>
  <si>
    <t>指标2：项目完成时间</t>
  </si>
  <si>
    <t>12月底前</t>
  </si>
  <si>
    <t>2</t>
  </si>
  <si>
    <t xml:space="preserve"> 指标1：各类赛事活动按进完成及时率</t>
  </si>
  <si>
    <t xml:space="preserve"> 指标1：项目总成本</t>
  </si>
  <si>
    <t xml:space="preserve">指标1：对青少年体育、体育消费、体育旅游拉动促进 </t>
  </si>
  <si>
    <t>不断促进</t>
  </si>
  <si>
    <t>指标2：保持全省青少年体育影响力</t>
  </si>
  <si>
    <t>指标1：推动青少年体育发展</t>
  </si>
  <si>
    <t>不断推动</t>
  </si>
  <si>
    <t>指标2：对本地体育事业持续发展的影响程度</t>
  </si>
  <si>
    <t>指标1：提升青少年身体素质</t>
  </si>
  <si>
    <t>明显提升</t>
  </si>
  <si>
    <t>指标2：参赛学校满意度</t>
  </si>
  <si>
    <t>指标1：参赛运动员满意度</t>
  </si>
  <si>
    <t>习近平新时代中国特色社会主义思想学生读本经费</t>
  </si>
  <si>
    <t xml:space="preserve">  目标：确保《习近平新时代中国特色社会主义思想学生读本》学生用书</t>
  </si>
  <si>
    <t>保障市直初中学生用书。</t>
  </si>
  <si>
    <t>与三年级、五年级、八年级、高一在校学生数相当</t>
  </si>
  <si>
    <t>按规定及时发放</t>
  </si>
  <si>
    <t>小于等于预算数</t>
  </si>
  <si>
    <t>保障青少年学生系统学习习近平新时代中国特色社会主义思想，牢记习近平总书记的殷切嘱托</t>
  </si>
  <si>
    <t>影响成度较高</t>
  </si>
  <si>
    <t>万师访万家项目小微权力运行监管平台、智慧教育、教育督导等项目</t>
  </si>
  <si>
    <t>利用成熟的技术，集结本地现有的优质师资力量，为所有学生、老师、家长、社会群体打造一个有组织有效率、公平优质的教育环境，打造具有宿州特色的名师直播课堂，通过各种技术手段更加直观形象地展示教学内容，通过多种多样的互动方式激发学生的学习兴趣，提升课堂的教学效果。</t>
  </si>
  <si>
    <t>打造具有宿州特色的名师直播课堂，提升课堂教学效果。</t>
  </si>
  <si>
    <t>教育数据底座</t>
  </si>
  <si>
    <t>1套底座</t>
  </si>
  <si>
    <t>家校协同与共育</t>
  </si>
  <si>
    <t>1套平台</t>
  </si>
  <si>
    <t xml:space="preserve">名师直播课平台搭建 </t>
  </si>
  <si>
    <t>150-200㎡，共7间直播间及2个助教答疑办公间（10个工位）</t>
  </si>
  <si>
    <t xml:space="preserve">完成2022年宿州市线上教育中心暑期试听课程的直播工作 </t>
  </si>
  <si>
    <t>2次体验课，15次/门正式课程，每节课50分钟</t>
  </si>
  <si>
    <t xml:space="preserve">完成2022年宿州市线上教育中心春季课程的直播工作 </t>
  </si>
  <si>
    <t>2次体验课，10次/门正式课程，每节课50分钟</t>
  </si>
  <si>
    <t xml:space="preserve">完成2022年宿州市线上教育中心暑期课程的直播工作 </t>
  </si>
  <si>
    <t>满意度90%,无直播事故发生，项目在计划时间内完成验收</t>
  </si>
  <si>
    <t xml:space="preserve"> 指标1：不超预算数 </t>
  </si>
  <si>
    <t>应用模块开发工作量降低50%以上，项目投入研发技术人员可减少到1/4</t>
  </si>
  <si>
    <t>老师和学生减负增效、线上线下不断融合</t>
  </si>
  <si>
    <t>通过信息化教学平台，打破优质教育资源区域发展不平衡的道理</t>
  </si>
  <si>
    <t>宿州市城南公园运动智能提升改造设备采购项目</t>
  </si>
  <si>
    <t>补齐全民健身短板，提升市民幸福感、获得感。</t>
  </si>
  <si>
    <t xml:space="preserve"> 指标1：运动设施设备、娱乐设施设备、运动娱乐区域标识标牌 </t>
  </si>
  <si>
    <t>397万元</t>
  </si>
  <si>
    <t xml:space="preserve"> 指标1：按合同约定 </t>
  </si>
  <si>
    <t>达到合同质量要求</t>
  </si>
  <si>
    <t xml:space="preserve"> 指标2：按合同约定进度 </t>
  </si>
  <si>
    <t>2022年1月完成</t>
  </si>
  <si>
    <t xml:space="preserve"> 指标1：体育运动智慧元素 </t>
  </si>
  <si>
    <t>全民健身质量提升</t>
  </si>
  <si>
    <t xml:space="preserve"> 指标1：增强全体市民的归属感、幸福感、获得感，推动全民健身良性发展。 </t>
  </si>
  <si>
    <t>提升运动质量、打造品牌、发挥示范和引领作用，推动宿州市体育事业跨跃式发展。</t>
  </si>
  <si>
    <t xml:space="preserve"> 指标1：校园绿化达标，优化生态环境 </t>
  </si>
  <si>
    <t>按时完成</t>
  </si>
  <si>
    <t xml:space="preserve">实现全民健身运动和智慧体育模式创新。 </t>
  </si>
  <si>
    <t>全民健身运动不断提升，智慧体育不断提高。</t>
  </si>
  <si>
    <t xml:space="preserve"> 指标1：全体市民满意度指标 </t>
  </si>
  <si>
    <t>大于95%</t>
  </si>
  <si>
    <t>市教体局政府购买服务人员经费(含市直幼儿园)</t>
  </si>
  <si>
    <t xml:space="preserve">充实市教体局工作人员，满足市教体局工作需要；补充市直幼儿园保教队伍，满足市直幼儿园办园需求。 </t>
  </si>
  <si>
    <t>完成市教体局、市直幼儿园人员补充需求。</t>
  </si>
  <si>
    <t>市直幼儿园政府购买服务补充教师、保育员和保健员数量</t>
  </si>
  <si>
    <t>69人</t>
  </si>
  <si>
    <t>市教体局政府购买服务补充人员数量</t>
  </si>
  <si>
    <t>经费支出合规性</t>
  </si>
  <si>
    <t>经费支出时效性</t>
  </si>
  <si>
    <t>人均工资标准</t>
  </si>
  <si>
    <t>市直幼儿园政府购买服务补充教师、保育员和保健员</t>
  </si>
  <si>
    <t>市教体局政府购买服务补充人员</t>
  </si>
  <si>
    <t>推进全市教体事业健康快速发展</t>
  </si>
  <si>
    <t>保障幼儿接受高质量的学前教育，为全面发展奠定良好基础</t>
  </si>
  <si>
    <t>市直幼儿园满意度</t>
  </si>
  <si>
    <t>招聘人员满意度</t>
  </si>
  <si>
    <t>宿州市家校共育工程采购项目</t>
  </si>
  <si>
    <t>保障家校共育平台正常运转。</t>
  </si>
  <si>
    <t xml:space="preserve">指标1：“家校共育”平台运营维护。 </t>
  </si>
  <si>
    <t>1套</t>
  </si>
  <si>
    <t xml:space="preserve">指标2：家校共育线下培训 </t>
  </si>
  <si>
    <t>10场</t>
  </si>
  <si>
    <t xml:space="preserve">指标3：家校共育进家长学校直播讲座 </t>
  </si>
  <si>
    <t xml:space="preserve">指标1：平台稳定运行 </t>
  </si>
  <si>
    <t>99%</t>
  </si>
  <si>
    <t xml:space="preserve">指标2：系统验收合格 </t>
  </si>
  <si>
    <t xml:space="preserve">指标3：按照方案，满足各技术参数要求，平台验合格 </t>
  </si>
  <si>
    <t xml:space="preserve">指标1：系统故障修复 </t>
  </si>
  <si>
    <t>≤4小时</t>
  </si>
  <si>
    <t xml:space="preserve">指标2：系统运行维护 </t>
  </si>
  <si>
    <t>≤2小时</t>
  </si>
  <si>
    <t xml:space="preserve">指标3：按项目计划时间推进 </t>
  </si>
  <si>
    <t xml:space="preserve">指标1：系统使用率 </t>
  </si>
  <si>
    <t xml:space="preserve">指标2：提高业务人员工作效率 </t>
  </si>
  <si>
    <t>有所提升</t>
  </si>
  <si>
    <t xml:space="preserve">指标1：综合平台社会影响力 </t>
  </si>
  <si>
    <t xml:space="preserve">指标2：提升用户获得感和幸福感 </t>
  </si>
  <si>
    <t>不断提升用户体验</t>
  </si>
  <si>
    <t xml:space="preserve">指标3：营商环境，资源共享…… </t>
  </si>
  <si>
    <t>优化</t>
  </si>
  <si>
    <t xml:space="preserve">指标1：持续提升用户黏性程度 </t>
  </si>
  <si>
    <t xml:space="preserve">指标2：后续运营机制建立及落实 </t>
  </si>
  <si>
    <t>适时修订运营机制</t>
  </si>
  <si>
    <t xml:space="preserve">指标3：实现政府办公，校园管理全部信息化 </t>
  </si>
  <si>
    <t>提升</t>
  </si>
  <si>
    <t xml:space="preserve">指标1：日常运营维护服务满意 </t>
  </si>
  <si>
    <t xml:space="preserve">指标2：使用人员满意 </t>
  </si>
  <si>
    <t>考试费</t>
  </si>
  <si>
    <t>保障各项考试</t>
  </si>
  <si>
    <t>完成各项考试保障任务。</t>
  </si>
  <si>
    <t xml:space="preserve"> 指标1：考试种类 </t>
  </si>
  <si>
    <t>≥1</t>
  </si>
  <si>
    <t>指标1：资金使用合规率</t>
  </si>
  <si>
    <t xml:space="preserve">指标1：资金完成时间 </t>
  </si>
  <si>
    <t xml:space="preserve"> 指标1：维护各项考试平稳 </t>
  </si>
  <si>
    <t>95%</t>
  </si>
  <si>
    <t>宿州市公共体育设施建设项目咨询服务采购项目</t>
  </si>
  <si>
    <t>保障公共体育设施正常实施建设。</t>
  </si>
  <si>
    <t>工程施工招标完成</t>
  </si>
  <si>
    <t>公共体育设施服务前期工作高水平进行</t>
  </si>
  <si>
    <t xml:space="preserve">实现管理方式和管理模式创新。 </t>
  </si>
  <si>
    <t>体育经费项目</t>
  </si>
  <si>
    <t xml:space="preserve">  目标1：完成各项群众、青少年比赛任务  目标2：提高国民身体素质  目标3：推动校园足球发展 </t>
  </si>
  <si>
    <t>完成各项目标任务，推动全市体育发展。</t>
  </si>
  <si>
    <t xml:space="preserve"> 指标1：比赛计划数量 </t>
  </si>
  <si>
    <t xml:space="preserve">指标2：预计参赛人数 </t>
  </si>
  <si>
    <t xml:space="preserve"> 指标1：比赛活动任务完成率 </t>
  </si>
  <si>
    <t xml:space="preserve">指标2：资金使用合规率 </t>
  </si>
  <si>
    <t xml:space="preserve">指标3：无重大安全事故 </t>
  </si>
  <si>
    <t xml:space="preserve"> 指标1：各类赛事活动按进完成及时率 </t>
  </si>
  <si>
    <t xml:space="preserve">95%  </t>
  </si>
  <si>
    <t xml:space="preserve">指标2：项目完成时间 </t>
  </si>
  <si>
    <t xml:space="preserve"> 指标1：对青少年体育、体育消费、体育旅游拉动促进  </t>
  </si>
  <si>
    <t xml:space="preserve"> 指标1：推动青少年体育发展 </t>
  </si>
  <si>
    <t xml:space="preserve">指标2：保持全省青少年体育影响力 </t>
  </si>
  <si>
    <t xml:space="preserve"> 指标1：提高人民群众身体素质 </t>
  </si>
  <si>
    <t>影响加大</t>
  </si>
  <si>
    <t xml:space="preserve"> 指标1：提升青少年身体素质 </t>
  </si>
  <si>
    <t xml:space="preserve">指标2：对本地体育事业持续发展的影响程度 </t>
  </si>
  <si>
    <t xml:space="preserve"> 指标1：参赛运动员满意度 </t>
  </si>
  <si>
    <t xml:space="preserve">指标2：参赛学校满意度 </t>
  </si>
  <si>
    <t>宿马一中学校增加教育投入</t>
  </si>
  <si>
    <t>202002-安徽省宿城第一中学</t>
  </si>
  <si>
    <t>保障宿城一中宿马学校基本运转需求</t>
  </si>
  <si>
    <t>普通高中学生生均经费财政拨款</t>
  </si>
  <si>
    <t>高中学生军训专项经费</t>
  </si>
  <si>
    <t>助学金市级配套</t>
  </si>
  <si>
    <t>2022年度生均公用经费（含党建培训）</t>
  </si>
  <si>
    <t>202003-安徽省宿州市第二中学</t>
  </si>
  <si>
    <t>保证学校正常运转，保安服务、保洁服务、宿管服务维修工程服务。 1、为推进学校后勤社会化，解决现有后勤人员不足，保证后勤工作更好地服务于教育教学一线，学校选择物业服务公司保障后勤服务工作。共设有秩序部、工程部、保洁部、宿管部等部门，物业服务人员共计65人，全年服务费用175万元。 2雪枫中学校区作为宿州二中分校，由宿州二中统一管理，教育教学人员统一调配，教学内容统一安排。由于两个校区距离较远，给学校管理工作带来不便。2021年秋季雪枫校区开始招生，为方便两个校区的教育教学管理，特申请配备七座商务车一辆。 3、水电费用全年150万元 4、办公经费、党建文明创建经费，356名教师全员培训费、骨干教师培训经费。 5、保证雪枫校区正常运转。</t>
  </si>
  <si>
    <t>≥1000元</t>
  </si>
  <si>
    <t>经费支出规范、培训合格率</t>
  </si>
  <si>
    <t>完成时间</t>
  </si>
  <si>
    <t>教师队伍素质</t>
  </si>
  <si>
    <t>持续发挥作用</t>
  </si>
  <si>
    <t>持续发挥作用，教育教学服务水平不断提高，校园环境改善。</t>
  </si>
  <si>
    <t>学生和老师满意度、家长满意度</t>
  </si>
  <si>
    <t>高一学生军训经费</t>
  </si>
  <si>
    <t>为培养高一新生爱国情怀和集体荣誉感，增强学生体质，加强部队与地方交流，促进军民融合，对高一新生进行入学军训。</t>
  </si>
  <si>
    <t>圆满完成本年的预算计划</t>
  </si>
  <si>
    <t>受益学生、学生体质</t>
  </si>
  <si>
    <t>高一新生全部受益、学生体质明显提高</t>
  </si>
  <si>
    <t>整个高中阶段效果明显</t>
  </si>
  <si>
    <t>学生和老师满意度、家长和学生满意度</t>
  </si>
  <si>
    <t>助学金国家配套</t>
  </si>
  <si>
    <t>为保障宿州二中2022年度助学金资金需求。</t>
  </si>
  <si>
    <t>圆满完成年初预算</t>
  </si>
  <si>
    <t>学生及家长满意度</t>
  </si>
  <si>
    <t>雪枫校区设备采购</t>
  </si>
  <si>
    <t>服务教育教学水平不断提高</t>
  </si>
  <si>
    <t>学生家长满意度</t>
  </si>
  <si>
    <t>保障雪枫新校运行</t>
    <phoneticPr fontId="25" type="noConversion"/>
  </si>
  <si>
    <t>助学金免学费补助</t>
  </si>
  <si>
    <t>202004-安徽省宿州工业学校</t>
  </si>
  <si>
    <t>指标体系调整</t>
  </si>
  <si>
    <t>“双师型”教师占专业课教师比例</t>
  </si>
  <si>
    <t>≥70%</t>
  </si>
  <si>
    <t>推进中职组建教师专业技能创新示范团队</t>
  </si>
  <si>
    <t>学生实训课时</t>
  </si>
  <si>
    <t>履约完成指标任务</t>
  </si>
  <si>
    <t>按合同采购，按约定执行</t>
  </si>
  <si>
    <t>生均拨款</t>
  </si>
  <si>
    <t>平均就业率</t>
  </si>
  <si>
    <t>实训设备购置</t>
  </si>
  <si>
    <t>≥40台套</t>
  </si>
  <si>
    <t>按时采购</t>
  </si>
  <si>
    <t>按合同约定采购</t>
  </si>
  <si>
    <t>推动社会经济发展</t>
  </si>
  <si>
    <t>提升学生实践能力</t>
  </si>
  <si>
    <t>推动学校发展</t>
  </si>
  <si>
    <t>学生满意度</t>
  </si>
  <si>
    <t>教师满意度</t>
  </si>
  <si>
    <t>提升办学实力，推动学校健康有序发展</t>
    <phoneticPr fontId="25" type="noConversion"/>
  </si>
  <si>
    <t>提升办学实力，推动学校健康有序发展</t>
    <phoneticPr fontId="25" type="noConversion"/>
  </si>
  <si>
    <t>培训费</t>
  </si>
  <si>
    <t>提升教师教育教学能力，创新党建工作，推动学校高质量发展</t>
    <phoneticPr fontId="29" type="noConversion"/>
  </si>
  <si>
    <t>参训人次</t>
  </si>
  <si>
    <t>≥400人次</t>
  </si>
  <si>
    <t>400</t>
  </si>
  <si>
    <t>保质保量完成培训</t>
  </si>
  <si>
    <t>保质保量完成任务</t>
  </si>
  <si>
    <t>党务工作开展</t>
  </si>
  <si>
    <t>进一步提升</t>
  </si>
  <si>
    <t>及时组织培训</t>
  </si>
  <si>
    <t>按时培训</t>
  </si>
  <si>
    <t>人均培训经费</t>
  </si>
  <si>
    <t>4000</t>
  </si>
  <si>
    <t>增强教师的归属感幸福感获得感，真心服务学校，推动学校良性发展</t>
  </si>
  <si>
    <t>实现教师学习方式和教育教学模式创新</t>
  </si>
  <si>
    <t>教职工满意度</t>
  </si>
  <si>
    <t>军训项目</t>
  </si>
  <si>
    <t>≥2000人</t>
  </si>
  <si>
    <t>全面提升学生素质，培养学生担当精神</t>
  </si>
  <si>
    <t>达到军训要求目标</t>
  </si>
  <si>
    <t>红色基因永续传承</t>
  </si>
  <si>
    <t>达到军训目标</t>
  </si>
  <si>
    <t>学生满意度指标</t>
  </si>
  <si>
    <t>社会满意度指标</t>
  </si>
  <si>
    <t>校园维护及教师待遇保障项目</t>
  </si>
  <si>
    <t>202005-宿州学院附属实验中学</t>
  </si>
  <si>
    <t>目标1：保障学校教育教学工作正常运转。 目标2：保障学校教师基本待遇稳定教师队伍，维护校园安定团结的局面。</t>
  </si>
  <si>
    <t>保障学校教育教学工作正常运转、保障了教师队伍的稳定，维护了校园安定团结的大局。</t>
  </si>
  <si>
    <t>确保学校的安全稳定，教育教学工作正常开展，教师安心教育，学生放心学习。</t>
  </si>
  <si>
    <t>确保教职工队伍的稳定，维持校园安定的局面。</t>
  </si>
  <si>
    <t>保证学校教育教学工作的顺利开展。</t>
  </si>
  <si>
    <t>指标1：教职工的满意率</t>
  </si>
  <si>
    <t>指标2：学生及家长的满意度</t>
  </si>
  <si>
    <t>≥100%</t>
    <phoneticPr fontId="25" type="noConversion"/>
  </si>
  <si>
    <t>≥95%</t>
    <phoneticPr fontId="25" type="noConversion"/>
  </si>
  <si>
    <t>高一新生军训费项目</t>
  </si>
  <si>
    <t>目标1：促进青少年健康成长和全面发展。 目标2：提升学生国防意识和军事素质。 目标3：为国家培养合格国防后备力量。</t>
  </si>
  <si>
    <t>因学校划转，高中被划入雪峰中学，初中被划入宿城第一初级中学，学校过度阶段，高一停止招生，致使军训也停止进行。</t>
  </si>
  <si>
    <t>学校因划转，高一停止招生，致使军训无法进行，费用被财政收回</t>
  </si>
  <si>
    <t>≥12学时</t>
  </si>
  <si>
    <t>7-14天</t>
  </si>
  <si>
    <t>每生每年预算安排80元</t>
  </si>
  <si>
    <t>军训教官劳务补贴及生活费用</t>
  </si>
  <si>
    <t>指标1：促进学生体质及军事素质的提升</t>
  </si>
  <si>
    <t>指标2：为国家培养合格的后备军事力量</t>
  </si>
  <si>
    <t>增强高中生热爱国家，参军报国的热情，培养军事后备力量</t>
  </si>
  <si>
    <t>指标：学生满意度</t>
  </si>
  <si>
    <t>家长及社会满意度</t>
  </si>
  <si>
    <t>高中生均公用经费</t>
  </si>
  <si>
    <t>为保障学校教育教学工作正常有序运转。</t>
  </si>
  <si>
    <t>已经保障学校教育教学工作正常运转.</t>
  </si>
  <si>
    <t>≥8000平方米</t>
  </si>
  <si>
    <t>因学校划转，维修维护支出30余万元，墙面粉刷未进行，暂维持现状</t>
  </si>
  <si>
    <t>≥60人次</t>
  </si>
  <si>
    <t>147</t>
  </si>
  <si>
    <t>因疫情原因，线下培训减少，改为线上培训继续教育144人，线下培训3人</t>
  </si>
  <si>
    <t>因学校划转，高一停招，高一年级的工作无法进行</t>
  </si>
  <si>
    <t>保障学校工作正常运转，使学校教育教学水平得到较大提升。</t>
  </si>
  <si>
    <t>保障学校日常工作，不影响教育教学</t>
  </si>
  <si>
    <t>校园校舍整洁干净，师生身体不受危害</t>
  </si>
  <si>
    <t>义保及助学金市级配套资金</t>
  </si>
  <si>
    <t xml:space="preserve">确保初中义务教育经费保障及高中助学金 足额 发放，使国家惠民政策落到实处。 </t>
  </si>
  <si>
    <t>由于学校隶属问题得以解决，高中划入二中教育集团下属雪峰中学，初中划入一初中教育集团，义务保障经费继续由原学校使用，助学金及贫困生资助秋季学期由二中和一初负责。</t>
  </si>
  <si>
    <t>教师培训费</t>
  </si>
  <si>
    <t>202006-宿城第一初级中学</t>
  </si>
  <si>
    <t>组织教师全员402人在本地和到外地培训学习</t>
  </si>
  <si>
    <t>2022年完成全员402人专业技术人员继续教育培训，各学科教师外出培训。</t>
  </si>
  <si>
    <t>参加教师培训人数</t>
  </si>
  <si>
    <t>≥402人</t>
  </si>
  <si>
    <t>培训合格率</t>
  </si>
  <si>
    <t>教师素质明显提高</t>
  </si>
  <si>
    <t>七年级学生军训经费</t>
  </si>
  <si>
    <t>为了增强学生体质，培养学生集体主义和爱国主义精神</t>
  </si>
  <si>
    <t>2022年度疫情原因，七年级学生分校区军训，方式主要为爱国主义情怀教育。</t>
  </si>
  <si>
    <t>浍水路校区南翔胜利校区高新校区校园建设维护设备购置功能教室建设</t>
  </si>
  <si>
    <t>浍水路校区15个实验室是原一高中留下的，系上世纪80年代建设，设备严重老化。南翔和胜利路校区办公楼（1820平方米），至今没有完成各功能科室建设，对各功能室的装饰、改造、采购需要210万元，浍水路胜利路校区创新实验室建设，胜利路校区音乐舞蹈教室拟建162平方米，南翔校区拟建音乐舞蹈教室148平方米，浍水路校区书法教室建设。胜利南翔美术教室建设。浍水路校区外墙粉刷改造面积约32100平方米，门窗更换面积约800平方米。浍水路校区报告厅维修装潢约460平方米，南翔校区运动场维修改造跑道1300平方米，下水道540米，教师及学生发展中心改造面积约1380平方米，南翔校区道路改造1260平方米。</t>
  </si>
  <si>
    <t xml:space="preserve">2022年疫情影响很多项目没有如期进行，12月招标采购两个项目都没有完成，项目资金结转2023年使用。实际完成情况：浍水路校区学生活动中心建设，档案室建设，多媒体黑板更换，科学馆报告厅改造。  南翔校区室外景观提升，综合楼维修改造，教室空调配备。高新校区自行车棚建设及各校区维修维护设备购置。     </t>
  </si>
  <si>
    <t>2022年疫情影响很多项目没有如期进行，12月招标采购两个项目都没有完成。</t>
  </si>
  <si>
    <t>持续发挥作用，学生受教育环境不断改善。</t>
  </si>
  <si>
    <t>义务教育保障经费市级配套资金</t>
  </si>
  <si>
    <t>保障义务教育阶段工作地方配套资金。完成义务教育承担任务，为高中输送合格毕业生。</t>
  </si>
  <si>
    <t>运行补助费用</t>
  </si>
  <si>
    <t>2022年运行补助经费项目主要用于保障新招聘教师工资社保按时发放，维护教师队伍稳定，更好的完成教育教学任务。</t>
  </si>
  <si>
    <t>家长满意度</t>
  </si>
  <si>
    <t>90%</t>
  </si>
  <si>
    <t>生均公用经费公办幼儿园财政拨款</t>
  </si>
  <si>
    <t>202007-宿州市市直幼儿园</t>
  </si>
  <si>
    <t>为适应幼儿园保教工作发展的需要，本项目经费必须保障幼儿园正常运转，满足教育教学活动和后勤服务等方面开支需求，在规定的范围内使用，能够充分发挥公办幼儿园生均公用经费的使用效益。</t>
  </si>
  <si>
    <t>公办幼儿园生均经费财政拨款</t>
  </si>
  <si>
    <t>≥500元</t>
  </si>
  <si>
    <t>按照预算落实经费的使用，做好经费的合理安排支出。</t>
  </si>
  <si>
    <t>持续提升</t>
  </si>
  <si>
    <t>保障高质量幼儿教育，满足人民群众对学前教育的需求。</t>
  </si>
  <si>
    <t>合理使用经费完善绿化，有规划的提升绿植覆盖率。</t>
  </si>
  <si>
    <t>显著提升</t>
  </si>
  <si>
    <t>幼儿园教育教学质量整体提升</t>
  </si>
  <si>
    <t>教师培训经费（含党建工作经费）</t>
  </si>
  <si>
    <t>围绕教师各科专业知识、信息技术能力提升、心理健康教育、学校安全管理、财务专业水平提升、学校各类管理者等项目开展教师培训工作，提升全体教师素质，办人民满意教育；保障幼儿园党支部开展各项党建活动。</t>
  </si>
  <si>
    <t xml:space="preserve">幼儿园教职工在2022年度培训费用和幼儿园党支部开展各项党建活动使用费用共计133815.8元，2022年一般性支出压减金额为10000元，实际剩余未使用金额为56184.2元。 </t>
  </si>
  <si>
    <t>参加教师培训人次</t>
  </si>
  <si>
    <t>≥54人次</t>
  </si>
  <si>
    <t>75</t>
  </si>
  <si>
    <t>≥99%</t>
  </si>
  <si>
    <t>在规定时间内顺利完成教体局下达的各项培训任务。</t>
  </si>
  <si>
    <t>人均成本</t>
  </si>
  <si>
    <t>≤3500元人次</t>
  </si>
  <si>
    <t>2000</t>
  </si>
  <si>
    <t>严格遵守专款专用原则，充分发挥资金使用效益。</t>
  </si>
  <si>
    <t>按制度执行</t>
  </si>
  <si>
    <t>教师教学能力、水平明显提升，促进自身专业成长。</t>
  </si>
  <si>
    <t>保证幼儿园高质量的保育教育，满足人民群众对学前教育的需求。</t>
  </si>
  <si>
    <t>促进美丽、和谐的幼儿园教育教学环境</t>
  </si>
  <si>
    <t>提升市直幼儿园学前教育的可持续发展能力。</t>
  </si>
  <si>
    <t>促进教师专业化可持续发展打造·高质量教师队伍。</t>
  </si>
  <si>
    <t>幼儿和家长满意度</t>
  </si>
  <si>
    <t>受培训教师满意度</t>
  </si>
  <si>
    <t>21-纳入专户管理的非税收入</t>
  </si>
  <si>
    <t>幼儿保育教育费是为补充公办幼儿园财政资金不足收取的费用，用于幼儿园开展正常的教育活动的基本支出。用于在编在岗人员以及外聘人员的工资、津贴补贴、福利、社会保障支出、公务费、业务费、修缮费等正常办园费用支出。</t>
  </si>
  <si>
    <t>2022年度的上年结转行政事业性收费共计143.067万元，主要用于用于幼儿园开展正常的教育活动的基本支出以及在编在岗人员和外聘人员的工资、津贴补贴、福利、社会保障支出等，共计支出了128.355万元，剩余14.712万元未使用。</t>
  </si>
  <si>
    <t>89.72</t>
  </si>
  <si>
    <t>提升幼儿园教育教学质量，办人民满意教育。</t>
  </si>
  <si>
    <t>合理使用经费，用于幼儿园生态建设，美化学校环境。</t>
  </si>
  <si>
    <t>不断完善</t>
  </si>
  <si>
    <t>保障高质量幼儿教育，提升幼儿园可持续发展能力。</t>
  </si>
  <si>
    <t>师生满意度</t>
  </si>
  <si>
    <t>≥95百分比</t>
  </si>
  <si>
    <t>96</t>
  </si>
  <si>
    <t>信息化建设</t>
  </si>
  <si>
    <t>202008-安徽广播电视大学宿州市分校</t>
  </si>
  <si>
    <t>电脑桌</t>
  </si>
  <si>
    <t>≥50套</t>
  </si>
  <si>
    <t>购买电脑台数</t>
  </si>
  <si>
    <t>≥50台</t>
  </si>
  <si>
    <t>终身学习网</t>
  </si>
  <si>
    <t>满足学员随时学习浏览需求</t>
  </si>
  <si>
    <t>尚有提升空间</t>
  </si>
  <si>
    <t>满足社会学员学习考试需求。</t>
  </si>
  <si>
    <t>社会公众满意度</t>
  </si>
  <si>
    <t>人才培训生活补助费</t>
  </si>
  <si>
    <t>202009-宿州市体育运动学校</t>
  </si>
  <si>
    <t>为运动员训练提供良好保障</t>
  </si>
  <si>
    <t>保障运动员伙食补助，完成当年比赛</t>
    <phoneticPr fontId="29" type="noConversion"/>
  </si>
  <si>
    <t>宿州市体育场公共运行维护费、电费（体育中心亮化工程）</t>
  </si>
  <si>
    <t>场地运行维护</t>
  </si>
  <si>
    <t>提高全民健身活动积极性</t>
  </si>
  <si>
    <t>提高场地使用效率</t>
  </si>
  <si>
    <t>较高</t>
  </si>
  <si>
    <t>为运动队提供更好的训练条件</t>
  </si>
  <si>
    <t>对全民参与健身的可持续性影响程度</t>
  </si>
  <si>
    <t>保障公共体育场地正常开放</t>
    <phoneticPr fontId="29" type="noConversion"/>
  </si>
  <si>
    <t>日常比赛及训练等经费</t>
  </si>
  <si>
    <t>参加比赛人数</t>
  </si>
  <si>
    <t>受益运动员</t>
  </si>
  <si>
    <t>全部受益</t>
  </si>
  <si>
    <t>提高我市竞技水平</t>
  </si>
  <si>
    <t>教练员运动员满意度</t>
  </si>
  <si>
    <t>军训费</t>
  </si>
  <si>
    <t>202010-安徽省宿州逸夫师范学校</t>
  </si>
  <si>
    <t>根据安徽省人民政府办公厅、安徽省军区战备建设局关于深化学生军训训练的实施意见（皖政办〔2017〕91号）要求，学生军训工作经费事权纳入各级财政预算统筹安排，应逐年有所增长。高中阶段学校生均经费不少于80元。通过学生军训，全面提升学生素质，培养青年学生的担当精神，使我党我军的光荣传统和红色基因在青少年中固化为铁一般的信仰、铁一般的信念、铁一般的纪律、铁一般的担当。</t>
  </si>
  <si>
    <t>2022年已完成</t>
  </si>
  <si>
    <t>生均拨款经费</t>
  </si>
  <si>
    <t>办学能力、教育质量提高</t>
  </si>
  <si>
    <t>满意指标</t>
  </si>
  <si>
    <t>宿州逸夫师范学校教职工培训，提升教师整体素质，进一步掌握现代教育教学技术。提升党建工作水平，进一步推动学校党建工作健康有序开展。</t>
  </si>
  <si>
    <t>宿州逸夫师范学校教师培训</t>
  </si>
  <si>
    <t>≥140人</t>
  </si>
  <si>
    <t>参训教师结业合格率100%</t>
  </si>
  <si>
    <t>助学金配套资金</t>
  </si>
  <si>
    <t>推动宿州逸夫师范学校基础设施建设，争创一流职业教育，保障学生顺利完成学业，提升学生整体素质。</t>
  </si>
  <si>
    <t>序号</t>
  </si>
  <si>
    <t>项目编码</t>
  </si>
  <si>
    <t>预算单位</t>
  </si>
  <si>
    <t>预算执行率</t>
  </si>
  <si>
    <t>项目总金额</t>
  </si>
  <si>
    <t>当年预算金额</t>
  </si>
  <si>
    <t>341300222420200100003</t>
  </si>
  <si>
    <t>341300222420200100004</t>
  </si>
  <si>
    <t>341300222420200100005</t>
  </si>
  <si>
    <t>341300222420200100006</t>
  </si>
  <si>
    <t>341300222420200100007</t>
  </si>
  <si>
    <t>341300222420200100008</t>
  </si>
  <si>
    <t>信息化建设及电化教学、网上巡查维护等工作经费</t>
  </si>
  <si>
    <t>341300222420200100010</t>
  </si>
  <si>
    <t>341300222420200100011</t>
  </si>
  <si>
    <t>341300222420200100012</t>
  </si>
  <si>
    <t>341300222420200100013</t>
  </si>
  <si>
    <t>341300222420200100014</t>
  </si>
  <si>
    <t>341300222420200100015</t>
  </si>
  <si>
    <t>341300222420200100017</t>
  </si>
  <si>
    <t>341300222420200100018</t>
  </si>
  <si>
    <t>341300222420200100020</t>
  </si>
  <si>
    <t>341300222420200100022</t>
  </si>
  <si>
    <t>341300222420200100023</t>
  </si>
  <si>
    <t>341300222420200100024</t>
  </si>
  <si>
    <t>341300222420200100032</t>
  </si>
  <si>
    <t>341300222420200100037</t>
  </si>
  <si>
    <t>341300222420200100038</t>
  </si>
  <si>
    <t>341300222420200100040</t>
  </si>
  <si>
    <t>341300222420200100041</t>
  </si>
  <si>
    <t>341300222420200100042</t>
  </si>
  <si>
    <t>341300222420200100043</t>
  </si>
  <si>
    <t>341300222420200100044</t>
  </si>
  <si>
    <t>341300222420200200001</t>
  </si>
  <si>
    <t>94.93</t>
  </si>
  <si>
    <t>341300222420200200002</t>
  </si>
  <si>
    <t>98.14</t>
  </si>
  <si>
    <t>341300222420200200003</t>
  </si>
  <si>
    <t>341300222420200200004</t>
  </si>
  <si>
    <t>71.75</t>
  </si>
  <si>
    <t>341300222420200300005</t>
  </si>
  <si>
    <t>341300222420200300010</t>
  </si>
  <si>
    <t>86.11</t>
  </si>
  <si>
    <t>341300222420200300011</t>
  </si>
  <si>
    <t>271.89</t>
  </si>
  <si>
    <t>341300222420200300012</t>
  </si>
  <si>
    <t>341300222420200400001</t>
  </si>
  <si>
    <t>341300222420200400002</t>
  </si>
  <si>
    <t>341300222420200400003</t>
  </si>
  <si>
    <t>341300222420200400004</t>
  </si>
  <si>
    <t>341300222420200500001</t>
  </si>
  <si>
    <t>341300222420200500002</t>
  </si>
  <si>
    <t>341300222420200500003</t>
  </si>
  <si>
    <t>73.06</t>
  </si>
  <si>
    <t>341300222420200500004</t>
  </si>
  <si>
    <t>106.88</t>
  </si>
  <si>
    <t>341300222420200600005</t>
  </si>
  <si>
    <t>341300222420200600006</t>
  </si>
  <si>
    <t>341300222420200600010</t>
  </si>
  <si>
    <t>31.44</t>
  </si>
  <si>
    <t>341300222420200600013</t>
  </si>
  <si>
    <t>97.19</t>
  </si>
  <si>
    <t>341300222420200600014</t>
  </si>
  <si>
    <t>341300222420200700001</t>
  </si>
  <si>
    <t>341300222420200700002</t>
  </si>
  <si>
    <t>66.91</t>
  </si>
  <si>
    <t>341300222420200700004</t>
  </si>
  <si>
    <t>341300222420200800001</t>
  </si>
  <si>
    <t>341300222420200900001</t>
  </si>
  <si>
    <t>341300222420200900002</t>
  </si>
  <si>
    <t>341300222420200900004</t>
  </si>
  <si>
    <t>341300222420201000001</t>
  </si>
  <si>
    <t>341300222420201000002</t>
  </si>
  <si>
    <t>341300222420201000003</t>
  </si>
  <si>
    <t>341300222420201000004</t>
  </si>
  <si>
    <t>预算执行数</t>
    <phoneticPr fontId="29" type="noConversion"/>
  </si>
  <si>
    <t>序号</t>
    <phoneticPr fontId="29" type="noConversion"/>
  </si>
  <si>
    <t>单位</t>
    <phoneticPr fontId="29" type="noConversion"/>
  </si>
  <si>
    <t>财政资金</t>
    <phoneticPr fontId="29" type="noConversion"/>
  </si>
  <si>
    <t>非财政资金</t>
    <phoneticPr fontId="29" type="noConversion"/>
  </si>
  <si>
    <t>全年预算金额</t>
    <phoneticPr fontId="29" type="noConversion"/>
  </si>
  <si>
    <t>年初预算数</t>
    <phoneticPr fontId="29" type="noConversion"/>
  </si>
  <si>
    <t>局机关</t>
    <phoneticPr fontId="29" type="noConversion"/>
  </si>
  <si>
    <t>宿城一中</t>
    <phoneticPr fontId="29" type="noConversion"/>
  </si>
  <si>
    <t>二中</t>
    <phoneticPr fontId="29" type="noConversion"/>
  </si>
  <si>
    <t>实验中学</t>
    <phoneticPr fontId="29" type="noConversion"/>
  </si>
  <si>
    <t>工业学校</t>
    <phoneticPr fontId="29" type="noConversion"/>
  </si>
  <si>
    <t>师范学校</t>
    <phoneticPr fontId="29" type="noConversion"/>
  </si>
  <si>
    <t>宿城一初中</t>
    <phoneticPr fontId="29" type="noConversion"/>
  </si>
  <si>
    <t>市直幼儿园</t>
    <phoneticPr fontId="29" type="noConversion"/>
  </si>
  <si>
    <t>电大</t>
    <phoneticPr fontId="29" type="noConversion"/>
  </si>
  <si>
    <t>体校</t>
    <phoneticPr fontId="29" type="noConversion"/>
  </si>
  <si>
    <t>合计</t>
    <phoneticPr fontId="29" type="noConversion"/>
  </si>
  <si>
    <t>备注</t>
    <phoneticPr fontId="29" type="noConversion"/>
  </si>
  <si>
    <t>行标签</t>
  </si>
  <si>
    <t>总计</t>
  </si>
  <si>
    <t>求和项:当年预算金额</t>
  </si>
  <si>
    <t>求和项:预算执行数</t>
  </si>
  <si>
    <t>109万人</t>
    <phoneticPr fontId="25" type="noConversion"/>
  </si>
  <si>
    <t>3项</t>
    <phoneticPr fontId="25" type="noConversion"/>
  </si>
  <si>
    <t>有效保障</t>
    <phoneticPr fontId="25" type="noConversion"/>
  </si>
  <si>
    <t>已完成</t>
    <phoneticPr fontId="25" type="noConversion"/>
  </si>
  <si>
    <t>40万</t>
    <phoneticPr fontId="25" type="noConversion"/>
  </si>
  <si>
    <t xml:space="preserve">受益学生数 </t>
    <phoneticPr fontId="25" type="noConversion"/>
  </si>
  <si>
    <t xml:space="preserve">教育民生工程项数 </t>
    <phoneticPr fontId="25" type="noConversion"/>
  </si>
  <si>
    <t xml:space="preserve">促进教育民生工程正常进行 </t>
    <phoneticPr fontId="25" type="noConversion"/>
  </si>
  <si>
    <t xml:space="preserve">项目完成情况 </t>
    <phoneticPr fontId="25" type="noConversion"/>
  </si>
  <si>
    <t xml:space="preserve">项目总成本 </t>
    <phoneticPr fontId="25" type="noConversion"/>
  </si>
  <si>
    <t xml:space="preserve">推动教育民生工程实施 </t>
    <phoneticPr fontId="25" type="noConversion"/>
  </si>
  <si>
    <t xml:space="preserve">推进教育事业优质发展 </t>
    <phoneticPr fontId="25" type="noConversion"/>
  </si>
  <si>
    <t xml:space="preserve">受益学校满意度 </t>
    <phoneticPr fontId="25" type="noConversion"/>
  </si>
  <si>
    <t xml:space="preserve">受益学生满意度 </t>
    <phoneticPr fontId="25" type="noConversion"/>
  </si>
  <si>
    <t>50万元</t>
    <phoneticPr fontId="29" type="noConversion"/>
  </si>
  <si>
    <t>30人</t>
    <phoneticPr fontId="25" type="noConversion"/>
  </si>
  <si>
    <t>1所</t>
    <phoneticPr fontId="25" type="noConversion"/>
  </si>
  <si>
    <t>10人</t>
    <phoneticPr fontId="25" type="noConversion"/>
  </si>
  <si>
    <t xml:space="preserve">教师节慰问教师数量 </t>
    <phoneticPr fontId="25" type="noConversion"/>
  </si>
  <si>
    <t xml:space="preserve">六一儿童节慰问学校数量 </t>
    <phoneticPr fontId="25" type="noConversion"/>
  </si>
  <si>
    <t xml:space="preserve">慰问援疆援藏教师数量 </t>
    <phoneticPr fontId="25" type="noConversion"/>
  </si>
  <si>
    <t xml:space="preserve">援疆援藏教师慰问率 </t>
    <phoneticPr fontId="25" type="noConversion"/>
  </si>
  <si>
    <t xml:space="preserve">经费支出合规性 </t>
    <phoneticPr fontId="25" type="noConversion"/>
  </si>
  <si>
    <t xml:space="preserve">经费支出时效性 </t>
    <phoneticPr fontId="25" type="noConversion"/>
  </si>
  <si>
    <t xml:space="preserve">教师节慰问教师标准 </t>
    <phoneticPr fontId="25" type="noConversion"/>
  </si>
  <si>
    <t xml:space="preserve">营造全社会尊师重教的良好氛围 </t>
    <phoneticPr fontId="25" type="noConversion"/>
  </si>
  <si>
    <t xml:space="preserve">慰问援疆援藏教师 </t>
    <phoneticPr fontId="25" type="noConversion"/>
  </si>
  <si>
    <t xml:space="preserve">六一儿童节慰问学校 </t>
    <phoneticPr fontId="25" type="noConversion"/>
  </si>
  <si>
    <t xml:space="preserve">教师节慰问教师 </t>
    <phoneticPr fontId="25" type="noConversion"/>
  </si>
  <si>
    <t xml:space="preserve">援疆援藏教师慰问标准 </t>
    <phoneticPr fontId="25" type="noConversion"/>
  </si>
  <si>
    <t xml:space="preserve">六一儿童节慰问标准 </t>
    <phoneticPr fontId="25" type="noConversion"/>
  </si>
  <si>
    <t>提升援疆援藏教师的事业心、责任感，更好的完成援疆援藏工作任务；营造全社会关心、关注、关爱儿童成长的良好氛围；增强广大教师的事业心、责任感和荣誉感，提升教师的工作热情。</t>
    <phoneticPr fontId="25" type="noConversion"/>
  </si>
  <si>
    <t xml:space="preserve">人均工资标准 </t>
    <phoneticPr fontId="25" type="noConversion"/>
  </si>
  <si>
    <t xml:space="preserve">推进全市教体事业健康快速发展 </t>
    <phoneticPr fontId="25" type="noConversion"/>
  </si>
  <si>
    <t xml:space="preserve">保障幼儿接受高质量的学前教育，为全面发展奠定良好基础 </t>
    <phoneticPr fontId="25" type="noConversion"/>
  </si>
  <si>
    <t>有效保障</t>
    <phoneticPr fontId="25" type="noConversion"/>
  </si>
  <si>
    <t>目标1：以造就高素质专业化教师队伍为目标，以提高教师师德素养和业务水平为核心，培训乡村中小学幼儿园教师等；全面落实国家语言文字方针政策和法律法规。  
目标2：落实技能大赛制度，传承弘扬工匠精神；以赛促教，以赛促训，提升专业技能训练水平。  
目标3：选拔一批高素质、有教育情怀的人员补充到教师队伍中。  
目标4：保障内部审计、法制建设、党建纪检监察等工程工作开展。</t>
    <phoneticPr fontId="25" type="noConversion"/>
  </si>
  <si>
    <t>目标1：保障局机关正常运转  
目标2：保障消防安全</t>
    <phoneticPr fontId="25" type="noConversion"/>
  </si>
  <si>
    <t>2次</t>
    <phoneticPr fontId="25" type="noConversion"/>
  </si>
  <si>
    <t>2期</t>
    <phoneticPr fontId="25" type="noConversion"/>
  </si>
  <si>
    <t>40学时</t>
    <phoneticPr fontId="25" type="noConversion"/>
  </si>
  <si>
    <t>3台</t>
    <phoneticPr fontId="25" type="noConversion"/>
  </si>
  <si>
    <t>按时开展</t>
    <phoneticPr fontId="25" type="noConversion"/>
  </si>
  <si>
    <t>项目总成本</t>
    <phoneticPr fontId="25" type="noConversion"/>
  </si>
  <si>
    <t>≤预算数</t>
    <phoneticPr fontId="25" type="noConversion"/>
  </si>
  <si>
    <t>不低于40学时</t>
    <phoneticPr fontId="25" type="noConversion"/>
  </si>
  <si>
    <t xml:space="preserve">目标1：举办教育督导工作和督学业务培训，提升督学政策水平、理论素质和督导能力，助推教育督导工作创新与发展。  
目标2：开展教育综合督导和各类专项督导，督促县区政府、有关部门和学校落实教育法律法规和政策部署，推动落实教育优先发展战略。  
目标3：开展教育教学质量监测活动，促进提高学校课堂教学水平和教育教学质量。  
目标4：委托第三方机构进行教育评估监测  </t>
    <phoneticPr fontId="25" type="noConversion"/>
  </si>
  <si>
    <t>目标1：按照省要求，基本装备配置标准统一，按照新课改要求，指导中小学校开齐开足开好实验教学等各类课程和提供必要的教育技术装备条件，采取有效措施，促进学校实验教学开展，实现教育装备与实验教学工作区域内均衡发展。  
目标2：建成后的管养维护暨活动开展、教师培训等</t>
    <phoneticPr fontId="25" type="noConversion"/>
  </si>
  <si>
    <t>项目总成本</t>
    <phoneticPr fontId="25" type="noConversion"/>
  </si>
  <si>
    <t>目标1：保障中考报名、成绩公布及查询、志愿填报、网上录取等工作安全高效。  
目标2：维护各类教育考试公平公正。  目标3：确保试卷绝对安全。</t>
    <phoneticPr fontId="25" type="noConversion"/>
  </si>
  <si>
    <t>1000人次</t>
    <phoneticPr fontId="25" type="noConversion"/>
  </si>
  <si>
    <t>2000人次</t>
    <phoneticPr fontId="25" type="noConversion"/>
  </si>
  <si>
    <t>10000人次</t>
    <phoneticPr fontId="25" type="noConversion"/>
  </si>
  <si>
    <t>2000人次</t>
    <phoneticPr fontId="25" type="noConversion"/>
  </si>
  <si>
    <t>不断提升</t>
    <phoneticPr fontId="25" type="noConversion"/>
  </si>
  <si>
    <t>50000/年</t>
    <phoneticPr fontId="25" type="noConversion"/>
  </si>
  <si>
    <t>5500/年</t>
    <phoneticPr fontId="25" type="noConversion"/>
  </si>
  <si>
    <t xml:space="preserve"> 指标1：经费支出时效性 </t>
    <phoneticPr fontId="25" type="noConversion"/>
  </si>
  <si>
    <t xml:space="preserve">学科的基地分布在不同的高中 </t>
    <phoneticPr fontId="25" type="noConversion"/>
  </si>
  <si>
    <t xml:space="preserve">名师工作室分布在中小学及幼儿园各个学段 </t>
    <phoneticPr fontId="25" type="noConversion"/>
  </si>
  <si>
    <t xml:space="preserve">通过工作室活动，培养一批年轻教师 </t>
    <phoneticPr fontId="25" type="noConversion"/>
  </si>
  <si>
    <t xml:space="preserve">通过基地活动，锤炼了教师队伍 </t>
    <phoneticPr fontId="25" type="noConversion"/>
  </si>
  <si>
    <t xml:space="preserve">通过基地活动，打造了学科品牌 </t>
    <phoneticPr fontId="25" type="noConversion"/>
  </si>
  <si>
    <t xml:space="preserve">名师工作室活动经费 </t>
    <phoneticPr fontId="25" type="noConversion"/>
  </si>
  <si>
    <t xml:space="preserve">基地开展活动经费 </t>
    <phoneticPr fontId="25" type="noConversion"/>
  </si>
  <si>
    <t xml:space="preserve">学科品牌 </t>
    <phoneticPr fontId="25" type="noConversion"/>
  </si>
  <si>
    <t xml:space="preserve">参与活动的教师教育教学能力 </t>
    <phoneticPr fontId="25" type="noConversion"/>
  </si>
  <si>
    <t xml:space="preserve">教师的教研水平 </t>
    <phoneticPr fontId="25" type="noConversion"/>
  </si>
  <si>
    <t xml:space="preserve">学校的教育氛围 </t>
    <phoneticPr fontId="25" type="noConversion"/>
  </si>
  <si>
    <t xml:space="preserve">培养了学科领军人物 </t>
    <phoneticPr fontId="25" type="noConversion"/>
  </si>
  <si>
    <t xml:space="preserve">参与研讨的学校 </t>
    <phoneticPr fontId="25" type="noConversion"/>
  </si>
  <si>
    <t xml:space="preserve">参与活动的教师 </t>
    <phoneticPr fontId="25" type="noConversion"/>
  </si>
  <si>
    <t>710人</t>
    <phoneticPr fontId="25" type="noConversion"/>
  </si>
  <si>
    <t>1700人</t>
    <phoneticPr fontId="25" type="noConversion"/>
  </si>
  <si>
    <t>105万</t>
    <phoneticPr fontId="25" type="noConversion"/>
  </si>
  <si>
    <t>目标1：完成全市2022年度中小学一级教师评审工作；  
目标2：完成全市2022年度中小学高级教师评审工作。</t>
    <phoneticPr fontId="25" type="noConversion"/>
  </si>
  <si>
    <t>满意度指标(10分)</t>
    <phoneticPr fontId="25" type="noConversion"/>
  </si>
  <si>
    <t>5.135万</t>
    <phoneticPr fontId="25" type="noConversion"/>
  </si>
  <si>
    <t>普通高中国家助学金应受助学生享受资助比例</t>
    <phoneticPr fontId="25" type="noConversion"/>
  </si>
  <si>
    <t>普通高中免学杂费应受助学生享受资助比例</t>
    <phoneticPr fontId="25" type="noConversion"/>
  </si>
  <si>
    <t>高中阶段职普比</t>
    <phoneticPr fontId="25" type="noConversion"/>
  </si>
  <si>
    <t>助学金免学费按规定及时发放</t>
    <phoneticPr fontId="25" type="noConversion"/>
  </si>
  <si>
    <t>减轻普通高中学生经济压力，激励普通高中学生成长成才</t>
    <phoneticPr fontId="25" type="noConversion"/>
  </si>
  <si>
    <t>在普通高中国家助学金名额分配时，适当向农村地区、贫困地区和民族地区倾斜</t>
    <phoneticPr fontId="25" type="noConversion"/>
  </si>
  <si>
    <t>师生满意度</t>
    <phoneticPr fontId="25" type="noConversion"/>
  </si>
  <si>
    <t>家长满意度</t>
    <phoneticPr fontId="25" type="noConversion"/>
  </si>
  <si>
    <t>学生、家长抽样调查满意度</t>
    <phoneticPr fontId="25" type="noConversion"/>
  </si>
  <si>
    <t>高中阶段教育各项国家资助按规定得到落实</t>
    <phoneticPr fontId="25" type="noConversion"/>
  </si>
  <si>
    <t>2次</t>
    <phoneticPr fontId="25" type="noConversion"/>
  </si>
  <si>
    <t>&gt;1篇/月</t>
    <phoneticPr fontId="25" type="noConversion"/>
  </si>
  <si>
    <t>1篇/月</t>
    <phoneticPr fontId="25" type="noConversion"/>
  </si>
  <si>
    <t>及时</t>
    <phoneticPr fontId="25" type="noConversion"/>
  </si>
  <si>
    <t>及时</t>
    <phoneticPr fontId="25" type="noConversion"/>
  </si>
  <si>
    <t>小于预算数</t>
    <phoneticPr fontId="25" type="noConversion"/>
  </si>
  <si>
    <t>有效提升</t>
    <phoneticPr fontId="25" type="noConversion"/>
  </si>
  <si>
    <t>全面提升</t>
    <phoneticPr fontId="25" type="noConversion"/>
  </si>
  <si>
    <t>持续提升</t>
    <phoneticPr fontId="25" type="noConversion"/>
  </si>
  <si>
    <t>满意度指标</t>
    <phoneticPr fontId="25" type="noConversion"/>
  </si>
  <si>
    <t>45万</t>
    <phoneticPr fontId="25" type="noConversion"/>
  </si>
  <si>
    <t>45万</t>
    <phoneticPr fontId="25" type="noConversion"/>
  </si>
  <si>
    <t>目标1：更新和维护办公设备、办公家具，改善工作条件，提高办公效率。 
目标2：设备配置要求具有较强安全性、稳定性、兼容性，且能耗低、维修便利。 
目标3：家具配置要考虑办公布局，符合简朴实用、经典耐用要求。</t>
    <phoneticPr fontId="25" type="noConversion"/>
  </si>
  <si>
    <t>35000人</t>
    <phoneticPr fontId="25" type="noConversion"/>
  </si>
  <si>
    <t>70000人</t>
    <phoneticPr fontId="25" type="noConversion"/>
  </si>
  <si>
    <t>40000人</t>
    <phoneticPr fontId="25" type="noConversion"/>
  </si>
  <si>
    <t>安全平稳</t>
    <phoneticPr fontId="25" type="noConversion"/>
  </si>
  <si>
    <t>及时</t>
    <phoneticPr fontId="25" type="noConversion"/>
  </si>
  <si>
    <t>有效保障</t>
    <phoneticPr fontId="25" type="noConversion"/>
  </si>
  <si>
    <t>已完成</t>
    <phoneticPr fontId="25" type="noConversion"/>
  </si>
  <si>
    <t xml:space="preserve">《读本》质量合格率 </t>
    <phoneticPr fontId="25" type="noConversion"/>
  </si>
  <si>
    <t xml:space="preserve">按规定及时发放 </t>
    <phoneticPr fontId="25" type="noConversion"/>
  </si>
  <si>
    <t xml:space="preserve">不超成本 </t>
    <phoneticPr fontId="25" type="noConversion"/>
  </si>
  <si>
    <t xml:space="preserve">减轻学生经济压力，激励学生成长成才 </t>
    <phoneticPr fontId="25" type="noConversion"/>
  </si>
  <si>
    <t xml:space="preserve">提高资金使用效益、教育引导广大青少年学生增强“四个意识”坚定“四个自信”、做到“两个维护”，自觉为坚持和发展中国特色社会会主义、实现中华民族伟大复兴的中国梦而努力奋斗。 </t>
    <phoneticPr fontId="25" type="noConversion"/>
  </si>
  <si>
    <t xml:space="preserve">师生满意度 </t>
    <phoneticPr fontId="25" type="noConversion"/>
  </si>
  <si>
    <t xml:space="preserve">家长满意度 </t>
    <phoneticPr fontId="25" type="noConversion"/>
  </si>
  <si>
    <t>保障用书学生数</t>
    <phoneticPr fontId="25" type="noConversion"/>
  </si>
  <si>
    <t>1.3万人</t>
    <phoneticPr fontId="25" type="noConversion"/>
  </si>
  <si>
    <t>有效减轻</t>
    <phoneticPr fontId="25" type="noConversion"/>
  </si>
  <si>
    <t>有效提高</t>
    <phoneticPr fontId="25" type="noConversion"/>
  </si>
  <si>
    <t>7间直播间及2个助教答疑办公间</t>
    <phoneticPr fontId="25" type="noConversion"/>
  </si>
  <si>
    <t xml:space="preserve">按照方案，完成平台搭建及课程的顺利播出 </t>
    <phoneticPr fontId="25" type="noConversion"/>
  </si>
  <si>
    <t>无直播事故</t>
    <phoneticPr fontId="25" type="noConversion"/>
  </si>
  <si>
    <t xml:space="preserve"> 项目总成本</t>
    <phoneticPr fontId="25" type="noConversion"/>
  </si>
  <si>
    <t xml:space="preserve">降低开发成本 </t>
    <phoneticPr fontId="25" type="noConversion"/>
  </si>
  <si>
    <t xml:space="preserve">老师和家长的数字化能力提升 </t>
    <phoneticPr fontId="25" type="noConversion"/>
  </si>
  <si>
    <t xml:space="preserve">宿州教育水平提升 </t>
    <phoneticPr fontId="25" type="noConversion"/>
  </si>
  <si>
    <t>有效降低</t>
    <phoneticPr fontId="25" type="noConversion"/>
  </si>
  <si>
    <t>有效提升</t>
    <phoneticPr fontId="25" type="noConversion"/>
  </si>
  <si>
    <t>项目完成时间</t>
    <phoneticPr fontId="25" type="noConversion"/>
  </si>
  <si>
    <t>学校满意度</t>
    <phoneticPr fontId="25" type="noConversion"/>
  </si>
  <si>
    <t>学生满意度</t>
    <phoneticPr fontId="25" type="noConversion"/>
  </si>
  <si>
    <t>目标1：全民健身中心补短板  
目标2：体育运动智慧元素  
目标3：提升市民的归属感、幸福感、获得感。</t>
    <phoneticPr fontId="25" type="noConversion"/>
  </si>
  <si>
    <t>265.8万</t>
    <phoneticPr fontId="25" type="noConversion"/>
  </si>
  <si>
    <t>有效实现</t>
    <phoneticPr fontId="25" type="noConversion"/>
  </si>
  <si>
    <t>全面优化</t>
    <phoneticPr fontId="25" type="noConversion"/>
  </si>
  <si>
    <t>397万</t>
    <phoneticPr fontId="25" type="noConversion"/>
  </si>
  <si>
    <t>目标1：2022年12月份，完成宿州市“家校共育”平台运营维护 
目标2：依托宿州市“家校共育”平台，开展科学研究、宣传培训、指导报务、示范推广、考核评估等工作，拉近学校和家庭、教师和家长的距离，实现了家校之间充分的资源共享，提升全市家庭教育水平。  
目标3：全面提高教育教学质量，办好人民满意的教育。</t>
    <phoneticPr fontId="25" type="noConversion"/>
  </si>
  <si>
    <t>1类</t>
    <phoneticPr fontId="25" type="noConversion"/>
  </si>
  <si>
    <t>已支付</t>
    <phoneticPr fontId="25" type="noConversion"/>
  </si>
  <si>
    <t>按时完成</t>
    <phoneticPr fontId="25" type="noConversion"/>
  </si>
  <si>
    <t>95.15万元</t>
    <phoneticPr fontId="25" type="noConversion"/>
  </si>
  <si>
    <t>全面提高</t>
    <phoneticPr fontId="25" type="noConversion"/>
  </si>
  <si>
    <t>有效推动</t>
    <phoneticPr fontId="25" type="noConversion"/>
  </si>
  <si>
    <t>全部实现</t>
    <phoneticPr fontId="25" type="noConversion"/>
  </si>
  <si>
    <t>编制建设项目咨询项目</t>
    <phoneticPr fontId="25" type="noConversion"/>
  </si>
  <si>
    <t>1项</t>
    <phoneticPr fontId="25" type="noConversion"/>
  </si>
  <si>
    <t>目标1：改善公共体育设施管理智力能力；  
目标2：公共体育设施服务前期工作全过程管理；</t>
    <phoneticPr fontId="25" type="noConversion"/>
  </si>
  <si>
    <t xml:space="preserve">按合同约定 </t>
    <phoneticPr fontId="25" type="noConversion"/>
  </si>
  <si>
    <t xml:space="preserve">按合同约定进度 </t>
    <phoneticPr fontId="25" type="noConversion"/>
  </si>
  <si>
    <t xml:space="preserve">项目总成本 </t>
    <phoneticPr fontId="25" type="noConversion"/>
  </si>
  <si>
    <t xml:space="preserve">提高公共体育设施服务质量 </t>
    <phoneticPr fontId="25" type="noConversion"/>
  </si>
  <si>
    <t xml:space="preserve">更好服务项目，推动项目良性发展。 </t>
    <phoneticPr fontId="25" type="noConversion"/>
  </si>
  <si>
    <t xml:space="preserve">宿州市场馆建设达标，优化生态环境 </t>
    <phoneticPr fontId="25" type="noConversion"/>
  </si>
  <si>
    <t>社会满意度指标</t>
    <phoneticPr fontId="25" type="noConversion"/>
  </si>
  <si>
    <t>≥5项</t>
    <phoneticPr fontId="25" type="noConversion"/>
  </si>
  <si>
    <t>≥300人</t>
    <phoneticPr fontId="25" type="noConversion"/>
  </si>
  <si>
    <t>300人</t>
    <phoneticPr fontId="25" type="noConversion"/>
  </si>
  <si>
    <t>5项</t>
    <phoneticPr fontId="25" type="noConversion"/>
  </si>
  <si>
    <t>经费支出
计划时间</t>
  </si>
  <si>
    <t>宿马一中学生人数</t>
    <phoneticPr fontId="25" type="noConversion"/>
  </si>
  <si>
    <t>经费支出合规性</t>
    <phoneticPr fontId="25" type="noConversion"/>
  </si>
  <si>
    <t>经费支出及时率</t>
    <phoneticPr fontId="25" type="noConversion"/>
  </si>
  <si>
    <t>项目总成本</t>
    <phoneticPr fontId="25" type="noConversion"/>
  </si>
  <si>
    <t>提高宿马一中学校办学能力</t>
    <phoneticPr fontId="25" type="noConversion"/>
  </si>
  <si>
    <t>促进宿马园区经济社会发展</t>
    <phoneticPr fontId="25" type="noConversion"/>
  </si>
  <si>
    <t>对宿马一中经费保障水平的影响程度</t>
    <phoneticPr fontId="25" type="noConversion"/>
  </si>
  <si>
    <t>学校和教师满意度</t>
    <phoneticPr fontId="25" type="noConversion"/>
  </si>
  <si>
    <t>1644人</t>
    <phoneticPr fontId="25" type="noConversion"/>
  </si>
  <si>
    <t>1644人</t>
    <phoneticPr fontId="25" type="noConversion"/>
  </si>
  <si>
    <t>≤预算数</t>
    <phoneticPr fontId="25" type="noConversion"/>
  </si>
  <si>
    <t>显著提高</t>
    <phoneticPr fontId="25" type="noConversion"/>
  </si>
  <si>
    <t>有效促进</t>
    <phoneticPr fontId="25" type="noConversion"/>
  </si>
  <si>
    <t>推动宿马一中发展</t>
    <phoneticPr fontId="25" type="noConversion"/>
  </si>
  <si>
    <t>严格执行</t>
    <phoneticPr fontId="25" type="noConversion"/>
  </si>
  <si>
    <t>按序时进度支付</t>
    <phoneticPr fontId="25" type="noConversion"/>
  </si>
  <si>
    <r>
      <rPr>
        <sz val="11"/>
        <color indexed="8"/>
        <rFont val="宋体"/>
        <family val="3"/>
        <charset val="134"/>
      </rPr>
      <t>严格执行相关财经法规制度</t>
    </r>
  </si>
  <si>
    <t>效益指标(30分)</t>
    <phoneticPr fontId="25" type="noConversion"/>
  </si>
  <si>
    <r>
      <t>申请7</t>
    </r>
    <r>
      <rPr>
        <sz val="11"/>
        <color indexed="8"/>
        <rFont val="宋体"/>
        <family val="3"/>
        <charset val="134"/>
      </rPr>
      <t>9万元财政资金，主要用于资助家庭贫困学生，确保学生不因家庭经济困难而失学，减轻困难学生家庭负担，保障教育公平，促进社会公平与稳定，同时鼓励优秀学生努力求学，促进学生成长成才，报效社会。</t>
    </r>
    <phoneticPr fontId="29" type="noConversion"/>
  </si>
  <si>
    <r>
      <t>年初预算79万元，年度中间财政部门因助学金指标调剂（可执行项目结余回收）追减预算27.4万元，全年实际预算51.6万元。我校严格做好家庭经济困难学生认定，强化资金支付管理，按资助制度有关文件要求，按学期及时足额地通过受助学生银行卡和转账方式下发助学金市级配套资金，12月份按时保质保量地完成了年初预定的目标任务</t>
    </r>
    <r>
      <rPr>
        <sz val="11"/>
        <color indexed="8"/>
        <rFont val="宋体"/>
        <family val="3"/>
        <charset val="134"/>
      </rPr>
      <t>。</t>
    </r>
    <phoneticPr fontId="29" type="noConversion"/>
  </si>
  <si>
    <t>资助家庭经济困难学生人数</t>
    <phoneticPr fontId="25" type="noConversion"/>
  </si>
  <si>
    <t>应助尽助</t>
    <phoneticPr fontId="25" type="noConversion"/>
  </si>
  <si>
    <t>1361人</t>
    <phoneticPr fontId="25" type="noConversion"/>
  </si>
  <si>
    <t>家庭经济困难学生资助覆盖面</t>
    <phoneticPr fontId="25" type="noConversion"/>
  </si>
  <si>
    <t>全覆盖</t>
    <phoneticPr fontId="25" type="noConversion"/>
  </si>
  <si>
    <t>按序时进度支出</t>
    <phoneticPr fontId="25" type="noConversion"/>
  </si>
  <si>
    <t>对家庭经济困难学生保障水平的影响程度</t>
    <phoneticPr fontId="25" type="noConversion"/>
  </si>
  <si>
    <t>有效保障</t>
    <phoneticPr fontId="25" type="noConversion"/>
  </si>
  <si>
    <t>学生和家长满意度</t>
    <phoneticPr fontId="25" type="noConversion"/>
  </si>
  <si>
    <r>
      <rPr>
        <sz val="11"/>
        <color indexed="8"/>
        <rFont val="宋体"/>
        <family val="3"/>
        <charset val="134"/>
      </rPr>
      <t>≥95%</t>
    </r>
  </si>
  <si>
    <t>新生军训人数</t>
    <phoneticPr fontId="25" type="noConversion"/>
  </si>
  <si>
    <t>2038人</t>
    <phoneticPr fontId="25" type="noConversion"/>
  </si>
  <si>
    <t>高一新生</t>
    <phoneticPr fontId="25" type="noConversion"/>
  </si>
  <si>
    <t>按序时进度支付</t>
    <phoneticPr fontId="25" type="noConversion"/>
  </si>
  <si>
    <t>提高新生国防意识和军事素养的影响</t>
    <phoneticPr fontId="25" type="noConversion"/>
  </si>
  <si>
    <t>有效提高</t>
    <phoneticPr fontId="25" type="noConversion"/>
  </si>
  <si>
    <r>
      <t>申请16.3万元财政资金，</t>
    </r>
    <r>
      <rPr>
        <sz val="11"/>
        <color indexed="8"/>
        <rFont val="宋体"/>
        <family val="3"/>
        <charset val="134"/>
      </rPr>
      <t>保障宿城一中学生军训的专项资金需求。主要内容为提升学生的国防意识和军事素养，充分发挥学生军训综合育人功能，为国家人才培养战略实施和国防后备力量建设做出重要贡献。</t>
    </r>
    <phoneticPr fontId="29" type="noConversion"/>
  </si>
  <si>
    <r>
      <t>年初预算16.3万元，全年执行数16.3万元。该项资金</t>
    </r>
    <r>
      <rPr>
        <sz val="11"/>
        <color indexed="8"/>
        <rFont val="宋体"/>
        <family val="3"/>
        <charset val="134"/>
      </rPr>
      <t>保障了宿城一中学生军训的专项资金需求，提升了高一新生的国防意识、军事素养、纪律观念、团结协作精神、爱国主义精神和家国情怀，圆满完成了年初设定的绩效目标，达到了项目预期效果。</t>
    </r>
    <phoneticPr fontId="29" type="noConversion"/>
  </si>
  <si>
    <t xml:space="preserve">申请631万元财政资金，主要用于保障宿城一中基本运转需求。主要用于教育教学和后勤服务等日常运转方面的支出。具体包括：教学业务费、教师培训费、印刷费、水电费、差旅费、邮电费、专用材料费、仪器设备和图书资料购置费、校舍及仪器设备的日常维修维护等。我校在每一笔支出上审批把关严格，让每一分钱都花在刀刃上，为党育人，为国育才，办人民满意的教育。
</t>
    <phoneticPr fontId="29" type="noConversion"/>
  </si>
  <si>
    <t>年初预算631万元，年度中间财政部门因一般公用支出压减而分次追减预算合计117415元，全年实际预算为619.26万元。主要用于教师培训费、办公费、水电费、印刷费、差旅费、邮电费、物业管理费、专用材料费、仪器设备和图书资料购置费、校舍日常维修等。此项资金保障了宿城一中基本运转需求，圆满完成了各项目标任务。</t>
    <phoneticPr fontId="29" type="noConversion"/>
  </si>
  <si>
    <t>宿城一中学生人数</t>
    <phoneticPr fontId="25" type="noConversion"/>
  </si>
  <si>
    <t>全覆盖</t>
    <phoneticPr fontId="25" type="noConversion"/>
  </si>
  <si>
    <t>6367人</t>
    <phoneticPr fontId="25" type="noConversion"/>
  </si>
  <si>
    <t>1000元/生.年</t>
    <phoneticPr fontId="25" type="noConversion"/>
  </si>
  <si>
    <t>保障宿城一中基本运转需求</t>
    <phoneticPr fontId="25" type="noConversion"/>
  </si>
  <si>
    <t>保证学校正常运转，保安服务、保洁服务、宿管服务维修工程服务。</t>
    <phoneticPr fontId="25" type="noConversion"/>
  </si>
  <si>
    <t>生均拨款公用经费</t>
    <phoneticPr fontId="25" type="noConversion"/>
  </si>
  <si>
    <t>5820人</t>
    <phoneticPr fontId="25" type="noConversion"/>
  </si>
  <si>
    <t>保障学生人数</t>
    <phoneticPr fontId="25" type="noConversion"/>
  </si>
  <si>
    <t>教师队伍素质明显提升。</t>
    <phoneticPr fontId="25" type="noConversion"/>
  </si>
  <si>
    <t>有效提升</t>
    <phoneticPr fontId="25" type="noConversion"/>
  </si>
  <si>
    <t>持续发挥</t>
    <phoneticPr fontId="25" type="noConversion"/>
  </si>
  <si>
    <t>应助尽助</t>
    <phoneticPr fontId="25" type="noConversion"/>
  </si>
  <si>
    <t>购置设备套数</t>
    <phoneticPr fontId="25" type="noConversion"/>
  </si>
  <si>
    <t>设备合格率</t>
    <phoneticPr fontId="25" type="noConversion"/>
  </si>
  <si>
    <t>教育教学水平不断提高</t>
    <phoneticPr fontId="25" type="noConversion"/>
  </si>
  <si>
    <t>不断提高</t>
    <phoneticPr fontId="25" type="noConversion"/>
  </si>
  <si>
    <t>有效提高</t>
    <phoneticPr fontId="25" type="noConversion"/>
  </si>
  <si>
    <t>保障雪枫校区运转</t>
    <phoneticPr fontId="25" type="noConversion"/>
  </si>
  <si>
    <t>有效保障</t>
    <phoneticPr fontId="25" type="noConversion"/>
  </si>
  <si>
    <t>4856台、套</t>
    <phoneticPr fontId="25" type="noConversion"/>
  </si>
  <si>
    <t>受益学生数</t>
    <phoneticPr fontId="25" type="noConversion"/>
  </si>
  <si>
    <t>5200人</t>
    <phoneticPr fontId="25" type="noConversion"/>
  </si>
  <si>
    <t>5200人</t>
    <phoneticPr fontId="25" type="noConversion"/>
  </si>
  <si>
    <t>提升学校的办学质量</t>
    <phoneticPr fontId="25" type="noConversion"/>
  </si>
  <si>
    <t>≥260/生.年</t>
    <phoneticPr fontId="25" type="noConversion"/>
  </si>
  <si>
    <t>≥5000/生.年</t>
    <phoneticPr fontId="25" type="noConversion"/>
  </si>
  <si>
    <t>教师满意度</t>
    <phoneticPr fontId="25" type="noConversion"/>
  </si>
  <si>
    <t>不低于5000/生.年</t>
    <phoneticPr fontId="25" type="noConversion"/>
  </si>
  <si>
    <t>260/生.年</t>
    <phoneticPr fontId="25" type="noConversion"/>
  </si>
  <si>
    <t>3组</t>
    <phoneticPr fontId="25" type="noConversion"/>
  </si>
  <si>
    <t>3组</t>
    <phoneticPr fontId="25" type="noConversion"/>
  </si>
  <si>
    <t>按约定执行</t>
    <phoneticPr fontId="25" type="noConversion"/>
  </si>
  <si>
    <t>40台套</t>
    <phoneticPr fontId="25" type="noConversion"/>
  </si>
  <si>
    <t>按合同约定</t>
    <phoneticPr fontId="25" type="noConversion"/>
  </si>
  <si>
    <t>有效推动</t>
    <phoneticPr fontId="25" type="noConversion"/>
  </si>
  <si>
    <t>不断创新</t>
    <phoneticPr fontId="25" type="noConversion"/>
  </si>
  <si>
    <t>军训人数</t>
    <phoneticPr fontId="25" type="noConversion"/>
  </si>
  <si>
    <t>一年级新生</t>
    <phoneticPr fontId="25" type="noConversion"/>
  </si>
  <si>
    <t>2038人</t>
    <phoneticPr fontId="25" type="noConversion"/>
  </si>
  <si>
    <t>已达到</t>
    <phoneticPr fontId="25" type="noConversion"/>
  </si>
  <si>
    <t>保障学生军训的专项资金需求。</t>
    <phoneticPr fontId="25" type="noConversion"/>
  </si>
  <si>
    <t>保障校园维修维护</t>
    <phoneticPr fontId="25" type="noConversion"/>
  </si>
  <si>
    <t>对教师基本待遇进行保障</t>
    <phoneticPr fontId="25" type="noConversion"/>
  </si>
  <si>
    <t>55名教师</t>
    <phoneticPr fontId="25" type="noConversion"/>
  </si>
  <si>
    <t>55名</t>
    <phoneticPr fontId="25" type="noConversion"/>
  </si>
  <si>
    <t>正常维修</t>
    <phoneticPr fontId="25" type="noConversion"/>
  </si>
  <si>
    <t>已完成</t>
    <phoneticPr fontId="25" type="noConversion"/>
  </si>
  <si>
    <t>预计军训学生数</t>
    <phoneticPr fontId="25" type="noConversion"/>
  </si>
  <si>
    <t>军事理论课教学</t>
    <phoneticPr fontId="25" type="noConversion"/>
  </si>
  <si>
    <t>高一新生</t>
    <phoneticPr fontId="25" type="noConversion"/>
  </si>
  <si>
    <t>安排军训时间</t>
    <phoneticPr fontId="25" type="noConversion"/>
  </si>
  <si>
    <t>军训经费费用</t>
    <phoneticPr fontId="25" type="noConversion"/>
  </si>
  <si>
    <t>聘用军事训练教官费用及安全防护费用</t>
    <phoneticPr fontId="25" type="noConversion"/>
  </si>
  <si>
    <t>未完成预期指标</t>
    <phoneticPr fontId="25" type="noConversion"/>
  </si>
  <si>
    <t>增强团结协作能力和团队精神</t>
    <phoneticPr fontId="25" type="noConversion"/>
  </si>
  <si>
    <t>改造、维修校舍面积</t>
    <phoneticPr fontId="25" type="noConversion"/>
  </si>
  <si>
    <t>培训教师人数</t>
    <phoneticPr fontId="25" type="noConversion"/>
  </si>
  <si>
    <t>生均公用经费标准</t>
    <phoneticPr fontId="25" type="noConversion"/>
  </si>
  <si>
    <t>1000元/生.年</t>
    <phoneticPr fontId="25" type="noConversion"/>
  </si>
  <si>
    <t>学生及家长对学校教育教学工作的满意度</t>
    <phoneticPr fontId="25" type="noConversion"/>
  </si>
  <si>
    <t>680人次</t>
    <phoneticPr fontId="25" type="noConversion"/>
  </si>
  <si>
    <t>402人</t>
    <phoneticPr fontId="25" type="noConversion"/>
  </si>
  <si>
    <t>受训人数</t>
    <phoneticPr fontId="29" type="noConversion"/>
  </si>
  <si>
    <t>初一新生</t>
    <phoneticPr fontId="29" type="noConversion"/>
  </si>
  <si>
    <t>2800人</t>
    <phoneticPr fontId="29" type="noConversion"/>
  </si>
  <si>
    <t>生均不低于100元</t>
    <phoneticPr fontId="29" type="noConversion"/>
  </si>
  <si>
    <t>生均军训经费</t>
    <phoneticPr fontId="29" type="noConversion"/>
  </si>
  <si>
    <t>学生体质明显增强。</t>
    <phoneticPr fontId="29" type="noConversion"/>
  </si>
  <si>
    <t>效果明显</t>
    <phoneticPr fontId="29" type="noConversion"/>
  </si>
  <si>
    <t>满意度指标</t>
    <phoneticPr fontId="29" type="noConversion"/>
  </si>
  <si>
    <t>保障校区数</t>
    <phoneticPr fontId="29" type="noConversion"/>
  </si>
  <si>
    <t>5所</t>
    <phoneticPr fontId="29" type="noConversion"/>
  </si>
  <si>
    <t>不断改善</t>
    <phoneticPr fontId="29" type="noConversion"/>
  </si>
  <si>
    <t>保障学生数</t>
    <phoneticPr fontId="29" type="noConversion"/>
  </si>
  <si>
    <t>困难受助学生人数</t>
    <phoneticPr fontId="29" type="noConversion"/>
  </si>
  <si>
    <t>全部学生</t>
    <phoneticPr fontId="29" type="noConversion"/>
  </si>
  <si>
    <t>应助尽助</t>
    <phoneticPr fontId="29" type="noConversion"/>
  </si>
  <si>
    <t>保障学校正常运转</t>
    <phoneticPr fontId="29" type="noConversion"/>
  </si>
  <si>
    <t>保障贫困学生正常学习</t>
    <phoneticPr fontId="29" type="noConversion"/>
  </si>
  <si>
    <t>教师满意度</t>
    <phoneticPr fontId="29" type="noConversion"/>
  </si>
  <si>
    <t>学生及学生家长满意度</t>
    <phoneticPr fontId="29" type="noConversion"/>
  </si>
  <si>
    <t>有效保障</t>
    <phoneticPr fontId="29" type="noConversion"/>
  </si>
  <si>
    <t>有效保障</t>
    <phoneticPr fontId="29" type="noConversion"/>
  </si>
  <si>
    <t>4所</t>
    <phoneticPr fontId="29" type="noConversion"/>
  </si>
  <si>
    <t>500元/生.年</t>
    <phoneticPr fontId="29" type="noConversion"/>
  </si>
  <si>
    <t>弥补经费不足</t>
    <phoneticPr fontId="29" type="noConversion"/>
  </si>
  <si>
    <t>143万元</t>
    <phoneticPr fontId="29" type="noConversion"/>
  </si>
  <si>
    <t>128万元</t>
    <phoneticPr fontId="29" type="noConversion"/>
  </si>
  <si>
    <t>非税收入较年初预算减少。</t>
    <phoneticPr fontId="29" type="noConversion"/>
  </si>
  <si>
    <t>有效满足</t>
    <phoneticPr fontId="29" type="noConversion"/>
  </si>
  <si>
    <t>完成网络安全和信息化建设</t>
    <phoneticPr fontId="29" type="noConversion"/>
  </si>
  <si>
    <t>运动员满意度</t>
    <phoneticPr fontId="29" type="noConversion"/>
  </si>
  <si>
    <t>≥95%</t>
    <phoneticPr fontId="29" type="noConversion"/>
  </si>
  <si>
    <t>保障运动员人数</t>
    <phoneticPr fontId="29" type="noConversion"/>
  </si>
  <si>
    <t>50人</t>
    <phoneticPr fontId="29" type="noConversion"/>
  </si>
  <si>
    <t>正常使用</t>
    <phoneticPr fontId="29" type="noConversion"/>
  </si>
  <si>
    <r>
      <t>6</t>
    </r>
    <r>
      <rPr>
        <sz val="12"/>
        <color indexed="8"/>
        <rFont val="宋体"/>
        <family val="3"/>
        <charset val="134"/>
      </rPr>
      <t>00人</t>
    </r>
    <phoneticPr fontId="29" type="noConversion"/>
  </si>
  <si>
    <t>参加省市青少年比赛，培养体育后备人才，提高我市竞技水平。</t>
    <phoneticPr fontId="29" type="noConversion"/>
  </si>
  <si>
    <t>参加省市青少年比赛，培养体育后备人才，提高我市竞技水平。</t>
    <phoneticPr fontId="29" type="noConversion"/>
  </si>
  <si>
    <r>
      <t>≥9</t>
    </r>
    <r>
      <rPr>
        <sz val="12"/>
        <color indexed="8"/>
        <rFont val="宋体"/>
        <family val="3"/>
        <charset val="134"/>
      </rPr>
      <t>5%</t>
    </r>
    <phoneticPr fontId="29" type="noConversion"/>
  </si>
  <si>
    <t>参加军训人数</t>
    <phoneticPr fontId="25" type="noConversion"/>
  </si>
  <si>
    <t>通过学生军训，全面提升学生素质。</t>
    <phoneticPr fontId="25" type="noConversion"/>
  </si>
  <si>
    <t>学生满意度指标</t>
    <phoneticPr fontId="25" type="noConversion"/>
  </si>
  <si>
    <t>受益学生数</t>
    <phoneticPr fontId="29" type="noConversion"/>
  </si>
  <si>
    <t>安徽省宿州逸夫师范学校基本运转需求,改善教职工办公环境，提升全体教职工及学生的归属感、幸福感、获得感.</t>
    <phoneticPr fontId="29" type="noConversion"/>
  </si>
  <si>
    <t>2852人</t>
    <phoneticPr fontId="29" type="noConversion"/>
  </si>
  <si>
    <t>显著提高</t>
    <phoneticPr fontId="29" type="noConversion"/>
  </si>
  <si>
    <t>140人</t>
    <phoneticPr fontId="29" type="noConversion"/>
  </si>
  <si>
    <t>受训教师满意度</t>
    <phoneticPr fontId="29" type="noConversion"/>
  </si>
  <si>
    <t>明显提升</t>
    <phoneticPr fontId="29" type="noConversion"/>
  </si>
  <si>
    <t>全部学生</t>
    <phoneticPr fontId="25" type="noConversion"/>
  </si>
  <si>
    <t>2852人</t>
    <phoneticPr fontId="25" type="noConversion"/>
  </si>
  <si>
    <t>有效提升</t>
    <phoneticPr fontId="25" type="noConversion"/>
  </si>
  <si>
    <t>受助学生满意度</t>
    <phoneticPr fontId="29" type="noConversion"/>
  </si>
  <si>
    <t>计数项:项目编码</t>
  </si>
  <si>
    <t>通过评比活动，提升我市教师教育信息化运用能力，推动我市教育信息化建设工作，促进信息技术与教育教学深度融合、提高教育教学质量，促进教育信息化从应用融合发展向创新融合发展转变，提高信息化应用水平和师生信息素养逐渐提高，推动优质教育资源共享，转变教育观念和课堂教学模式，促进教育公平，逐步提升我市教育现代化水平。</t>
  </si>
  <si>
    <t>≥3次</t>
  </si>
  <si>
    <t>≥100人</t>
  </si>
  <si>
    <t>≥50人</t>
  </si>
  <si>
    <t>12月底完成各项评比工作</t>
  </si>
  <si>
    <t>很高</t>
  </si>
  <si>
    <t>不需要集中统一开展评审，评委可在规定时间时间内通过网络评审</t>
  </si>
  <si>
    <t>评比实行信息化，无场地要求、也不需要纸笔等办公用品。</t>
  </si>
  <si>
    <t>按序时进度完成</t>
    <phoneticPr fontId="29" type="noConversion"/>
  </si>
  <si>
    <t>效果显著</t>
    <phoneticPr fontId="29" type="noConversion"/>
  </si>
  <si>
    <t>交果显著</t>
    <phoneticPr fontId="29" type="noConversion"/>
  </si>
  <si>
    <t>效果明显</t>
    <phoneticPr fontId="29" type="noConversion"/>
  </si>
  <si>
    <t>目标1：通过评比活动，提升我市教师教育信息化运用能力，推动我市教育信息化建设工作，促进信息技术与教育教学深度融合、提高教育教学质量，促进教育信息化从应用融合发展向创新融合发展转变；  
目标2：提高信息化应用水平和师生信息素养逐渐提高；  
目标3：推动优质教育资源共享，转变教育观念和课堂教学模式，促进教育公平，逐步提升我市教育现代化水平。</t>
    <phoneticPr fontId="29" type="noConversion"/>
  </si>
  <si>
    <t>开展市级教育信息化方面的活动</t>
    <phoneticPr fontId="29" type="noConversion"/>
  </si>
  <si>
    <t>开展教育信息化方面的培训</t>
    <phoneticPr fontId="29" type="noConversion"/>
  </si>
  <si>
    <t>参加省级及以上的活动的师生数</t>
    <phoneticPr fontId="29" type="noConversion"/>
  </si>
  <si>
    <t>通过开教育信息化活动，提高了师生的信息技术应用能力</t>
    <phoneticPr fontId="29" type="noConversion"/>
  </si>
  <si>
    <t>参加省级及以上的活动获省级以上奖项</t>
    <phoneticPr fontId="29" type="noConversion"/>
  </si>
  <si>
    <t>教育信息化等活动及时开展</t>
    <phoneticPr fontId="29" type="noConversion"/>
  </si>
  <si>
    <t>项目总成本</t>
    <phoneticPr fontId="29" type="noConversion"/>
  </si>
  <si>
    <t>学校信息化建设及电化教学氛围浓厚</t>
    <phoneticPr fontId="29" type="noConversion"/>
  </si>
  <si>
    <t>参与研究的教师教育信息化应用能力</t>
    <phoneticPr fontId="29" type="noConversion"/>
  </si>
  <si>
    <t xml:space="preserve">评比工作对时间等要求 </t>
    <phoneticPr fontId="29" type="noConversion"/>
  </si>
  <si>
    <t>评比工作对场地、办公纸笔要求</t>
    <phoneticPr fontId="29" type="noConversion"/>
  </si>
  <si>
    <t xml:space="preserve">对我市教育信息化建设工作，教师信息化培训工作影响程度 </t>
    <phoneticPr fontId="29" type="noConversion"/>
  </si>
  <si>
    <t xml:space="preserve">学校电化教学氛围 </t>
    <phoneticPr fontId="29" type="noConversion"/>
  </si>
  <si>
    <t xml:space="preserve">参与的学校、教师和学生满意度 </t>
    <phoneticPr fontId="2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</si>
</sst>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indexed="8"/>
      <name val="宋体"/>
      <charset val="134"/>
    </font>
    <font>
      <sz val="11"/>
      <color theme="1"/>
      <name val="宋体"/>
      <family val="2"/>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12"/>
      <name val="宋体"/>
      <charset val="134"/>
    </font>
    <font>
      <sz val="12"/>
      <color indexed="8"/>
      <name val="宋体"/>
      <charset val="134"/>
    </font>
    <font>
      <sz val="11"/>
      <name val="宋体"/>
      <charset val="134"/>
    </font>
    <font>
      <b/>
      <sz val="12"/>
      <color indexed="8"/>
      <name val="宋体"/>
      <charset val="134"/>
    </font>
    <font>
      <sz val="18"/>
      <color indexed="8"/>
      <name val="宋体"/>
      <charset val="134"/>
    </font>
    <font>
      <sz val="9"/>
      <color indexed="8"/>
      <name val="宋体"/>
      <charset val="134"/>
    </font>
    <font>
      <sz val="16"/>
      <name val="宋体"/>
      <charset val="134"/>
    </font>
    <font>
      <sz val="9"/>
      <name val="宋体"/>
      <charset val="134"/>
    </font>
    <font>
      <sz val="10"/>
      <name val="宋体"/>
      <family val="3"/>
      <charset val="134"/>
    </font>
    <font>
      <sz val="10"/>
      <color indexed="8"/>
      <name val="宋体"/>
      <family val="3"/>
      <charset val="134"/>
    </font>
    <font>
      <sz val="11"/>
      <name val="宋体"/>
      <family val="3"/>
      <charset val="134"/>
    </font>
    <font>
      <sz val="9"/>
      <name val="宋体"/>
      <family val="3"/>
      <charset val="134"/>
    </font>
    <font>
      <sz val="9"/>
      <color indexed="8"/>
      <name val="宋体"/>
      <family val="3"/>
      <charset val="134"/>
    </font>
    <font>
      <sz val="18"/>
      <color indexed="8"/>
      <name val="宋体"/>
      <family val="3"/>
      <charset val="134"/>
    </font>
    <font>
      <sz val="16"/>
      <name val="宋体"/>
      <family val="3"/>
      <charset val="134"/>
    </font>
    <font>
      <sz val="12"/>
      <color indexed="8"/>
      <name val="宋体"/>
      <family val="3"/>
      <charset val="134"/>
    </font>
    <font>
      <sz val="12"/>
      <name val="宋体"/>
      <family val="3"/>
      <charset val="134"/>
    </font>
    <font>
      <b/>
      <sz val="12"/>
      <color indexed="8"/>
      <name val="宋体"/>
      <family val="3"/>
      <charset val="134"/>
    </font>
    <font>
      <sz val="11"/>
      <color indexed="8"/>
      <name val="宋体"/>
      <family val="3"/>
      <charset val="134"/>
    </font>
    <font>
      <b/>
      <sz val="11"/>
      <color indexed="8"/>
      <name val="宋体"/>
      <family val="3"/>
      <charset val="134"/>
    </font>
    <font>
      <sz val="11"/>
      <color rgb="FF000000"/>
      <name val="宋体"/>
      <family val="3"/>
      <charset val="134"/>
    </font>
    <font>
      <sz val="11"/>
      <color theme="1"/>
      <name val="宋体"/>
      <family val="3"/>
      <charset val="134"/>
      <scheme val="minor"/>
    </font>
    <font>
      <sz val="11"/>
      <name val="宋体"/>
      <family val="3"/>
      <charset val="134"/>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cellStyleXfs>
  <cellXfs count="316">
    <xf numFmtId="0" fontId="0" fillId="0" borderId="0" xfId="0">
      <alignment vertical="center"/>
    </xf>
    <xf numFmtId="0" fontId="22" fillId="0" borderId="0" xfId="0" applyFont="1">
      <alignment vertical="center"/>
    </xf>
    <xf numFmtId="0" fontId="0" fillId="0" borderId="10" xfId="0" applyBorder="1" applyAlignment="1">
      <alignment vertical="center" wrapText="1"/>
    </xf>
    <xf numFmtId="0" fontId="0" fillId="0" borderId="0" xfId="0" applyBorder="1">
      <alignment vertical="center"/>
    </xf>
    <xf numFmtId="0" fontId="30" fillId="0" borderId="11" xfId="0" applyFont="1" applyBorder="1" applyAlignment="1">
      <alignment horizontal="center" vertical="center"/>
    </xf>
    <xf numFmtId="0" fontId="31" fillId="0" borderId="0" xfId="0" applyFont="1">
      <alignment vertical="center"/>
    </xf>
    <xf numFmtId="0" fontId="33" fillId="0" borderId="11" xfId="0" applyFont="1" applyBorder="1" applyAlignment="1">
      <alignment horizontal="center" vertical="center"/>
    </xf>
    <xf numFmtId="0" fontId="33" fillId="0" borderId="11" xfId="0" applyFont="1" applyBorder="1" applyAlignment="1">
      <alignment horizontal="center" vertical="center" wrapText="1"/>
    </xf>
    <xf numFmtId="10" fontId="33" fillId="0" borderId="11" xfId="0" applyNumberFormat="1" applyFont="1" applyBorder="1" applyAlignment="1">
      <alignment horizontal="center" vertical="center"/>
    </xf>
    <xf numFmtId="2" fontId="33" fillId="0" borderId="11" xfId="0" applyNumberFormat="1" applyFont="1" applyBorder="1" applyAlignment="1">
      <alignment horizontal="center" vertical="center" wrapText="1"/>
    </xf>
    <xf numFmtId="0" fontId="33" fillId="0" borderId="18" xfId="0" applyFont="1" applyBorder="1" applyAlignment="1">
      <alignment horizontal="center" vertical="center"/>
    </xf>
    <xf numFmtId="0" fontId="34" fillId="0" borderId="18" xfId="42" applyFont="1" applyFill="1" applyBorder="1" applyAlignment="1">
      <alignment horizontal="center" vertical="center" wrapText="1"/>
    </xf>
    <xf numFmtId="0" fontId="35" fillId="0" borderId="11" xfId="0" applyFont="1" applyBorder="1" applyAlignment="1">
      <alignment horizontal="center" vertical="center"/>
    </xf>
    <xf numFmtId="2" fontId="35" fillId="0" borderId="11" xfId="0" applyNumberFormat="1" applyFont="1" applyBorder="1" applyAlignment="1">
      <alignment horizontal="center" vertical="center"/>
    </xf>
    <xf numFmtId="0" fontId="0" fillId="0" borderId="24" xfId="0" applyBorder="1" applyAlignment="1">
      <alignment vertical="center" wrapText="1"/>
    </xf>
    <xf numFmtId="0" fontId="19" fillId="0" borderId="29" xfId="0" applyFont="1" applyBorder="1" applyAlignment="1">
      <alignment horizontal="center" vertical="center"/>
    </xf>
    <xf numFmtId="0" fontId="19" fillId="0" borderId="29" xfId="0" applyFont="1" applyBorder="1" applyAlignment="1">
      <alignment horizontal="center" vertical="center" wrapText="1"/>
    </xf>
    <xf numFmtId="10" fontId="19" fillId="0" borderId="29" xfId="0" applyNumberFormat="1" applyFont="1" applyBorder="1" applyAlignment="1">
      <alignment horizontal="center" vertical="center"/>
    </xf>
    <xf numFmtId="2" fontId="19" fillId="0" borderId="29" xfId="0" applyNumberFormat="1" applyFont="1" applyBorder="1" applyAlignment="1">
      <alignment horizontal="center" vertical="center" wrapText="1"/>
    </xf>
    <xf numFmtId="0" fontId="23" fillId="0" borderId="29" xfId="0" applyFont="1" applyBorder="1" applyAlignment="1">
      <alignment horizontal="center" vertical="center"/>
    </xf>
    <xf numFmtId="0" fontId="19" fillId="0" borderId="35" xfId="0" applyFont="1" applyBorder="1" applyAlignment="1">
      <alignment horizontal="center" vertical="center"/>
    </xf>
    <xf numFmtId="0" fontId="18" fillId="0" borderId="35" xfId="42" applyFont="1" applyFill="1" applyBorder="1" applyAlignment="1">
      <alignment horizontal="center" vertical="center" wrapText="1"/>
    </xf>
    <xf numFmtId="0" fontId="21" fillId="0" borderId="29" xfId="0" applyFont="1" applyBorder="1" applyAlignment="1">
      <alignment horizontal="center" vertical="center"/>
    </xf>
    <xf numFmtId="2" fontId="21" fillId="0" borderId="29" xfId="0" applyNumberFormat="1" applyFont="1" applyBorder="1" applyAlignment="1">
      <alignment horizontal="center" vertical="center"/>
    </xf>
    <xf numFmtId="0" fontId="30" fillId="0" borderId="29" xfId="0" applyFont="1" applyBorder="1" applyAlignment="1">
      <alignment horizontal="center" vertical="center" wrapText="1"/>
    </xf>
    <xf numFmtId="0" fontId="30" fillId="0" borderId="29" xfId="0" applyFont="1" applyBorder="1" applyAlignment="1">
      <alignment horizontal="center" vertical="center"/>
    </xf>
    <xf numFmtId="0" fontId="27" fillId="0" borderId="29" xfId="0" applyFont="1" applyBorder="1" applyAlignment="1">
      <alignment horizontal="center" vertical="center" wrapText="1"/>
    </xf>
    <xf numFmtId="0" fontId="27" fillId="0" borderId="29" xfId="0" applyFont="1" applyBorder="1" applyAlignment="1">
      <alignment horizontal="center" vertical="center"/>
    </xf>
    <xf numFmtId="0" fontId="18" fillId="0" borderId="29" xfId="42" applyFont="1" applyFill="1" applyBorder="1" applyAlignment="1">
      <alignment horizontal="center" vertical="center" wrapText="1"/>
    </xf>
    <xf numFmtId="0" fontId="33" fillId="0" borderId="29" xfId="0" applyFont="1" applyBorder="1" applyAlignment="1">
      <alignment horizontal="center" vertical="center"/>
    </xf>
    <xf numFmtId="0" fontId="33" fillId="0" borderId="29" xfId="0" applyFont="1" applyBorder="1" applyAlignment="1">
      <alignment horizontal="center" vertical="center" wrapText="1"/>
    </xf>
    <xf numFmtId="10" fontId="33" fillId="0" borderId="29" xfId="0" applyNumberFormat="1" applyFont="1" applyBorder="1" applyAlignment="1">
      <alignment horizontal="center" vertical="center"/>
    </xf>
    <xf numFmtId="2" fontId="33" fillId="0" borderId="29" xfId="0" applyNumberFormat="1" applyFont="1" applyBorder="1" applyAlignment="1">
      <alignment horizontal="center" vertical="center" wrapText="1"/>
    </xf>
    <xf numFmtId="0" fontId="33" fillId="0" borderId="35" xfId="0" applyFont="1" applyBorder="1" applyAlignment="1">
      <alignment horizontal="center" vertical="center"/>
    </xf>
    <xf numFmtId="0" fontId="34" fillId="0" borderId="35" xfId="42" applyFont="1" applyFill="1" applyBorder="1" applyAlignment="1">
      <alignment horizontal="center" vertical="center" wrapText="1"/>
    </xf>
    <xf numFmtId="0" fontId="34" fillId="0" borderId="29" xfId="42" applyFont="1" applyFill="1" applyBorder="1" applyAlignment="1">
      <alignment horizontal="center" vertical="center" wrapText="1"/>
    </xf>
    <xf numFmtId="0" fontId="35" fillId="0" borderId="29" xfId="0" applyFont="1" applyBorder="1" applyAlignment="1">
      <alignment horizontal="center" vertical="center"/>
    </xf>
    <xf numFmtId="2" fontId="35" fillId="0" borderId="29" xfId="0" applyNumberFormat="1" applyFont="1" applyBorder="1" applyAlignment="1">
      <alignment horizontal="center" vertical="center"/>
    </xf>
    <xf numFmtId="9" fontId="27" fillId="0" borderId="29" xfId="0" applyNumberFormat="1" applyFont="1" applyBorder="1" applyAlignment="1">
      <alignment horizontal="center" vertical="center" wrapText="1"/>
    </xf>
    <xf numFmtId="0" fontId="0" fillId="0" borderId="0" xfId="0" applyAlignment="1"/>
    <xf numFmtId="0" fontId="36" fillId="0" borderId="11" xfId="0" applyFont="1" applyBorder="1">
      <alignment vertical="center"/>
    </xf>
    <xf numFmtId="0" fontId="0" fillId="0" borderId="11" xfId="0" applyBorder="1" applyAlignment="1">
      <alignment horizontal="center" vertical="center"/>
    </xf>
    <xf numFmtId="0" fontId="36" fillId="0" borderId="11" xfId="0" applyFont="1" applyBorder="1" applyAlignment="1">
      <alignment horizontal="center" vertical="center"/>
    </xf>
    <xf numFmtId="0" fontId="36" fillId="0" borderId="18" xfId="0" applyFont="1" applyBorder="1" applyAlignment="1">
      <alignment horizontal="center" vertical="center"/>
    </xf>
    <xf numFmtId="0" fontId="0" fillId="0" borderId="11" xfId="0" applyBorder="1" applyAlignment="1"/>
    <xf numFmtId="0" fontId="0" fillId="0" borderId="11" xfId="0" applyFont="1" applyFill="1" applyBorder="1" applyAlignment="1"/>
    <xf numFmtId="0" fontId="0" fillId="0" borderId="11" xfId="0" applyBorder="1" applyAlignment="1">
      <alignment horizontal="center"/>
    </xf>
    <xf numFmtId="0" fontId="0" fillId="0" borderId="11" xfId="0" applyNumberFormat="1" applyBorder="1" applyAlignment="1"/>
    <xf numFmtId="0" fontId="0" fillId="0" borderId="11" xfId="0" applyFill="1" applyBorder="1" applyAlignment="1"/>
    <xf numFmtId="0" fontId="0" fillId="0" borderId="0" xfId="0" pivotButton="1">
      <alignment vertical="center"/>
    </xf>
    <xf numFmtId="0" fontId="0" fillId="0" borderId="0" xfId="0" applyAlignment="1">
      <alignment horizontal="left" vertical="center"/>
    </xf>
    <xf numFmtId="0" fontId="0" fillId="0" borderId="0" xfId="0" applyNumberFormat="1">
      <alignment vertical="center"/>
    </xf>
    <xf numFmtId="0" fontId="36" fillId="0" borderId="11" xfId="0" applyFont="1" applyBorder="1" applyAlignment="1">
      <alignment horizontal="center" vertical="center"/>
    </xf>
    <xf numFmtId="0" fontId="0" fillId="0" borderId="11" xfId="0" applyBorder="1" applyAlignment="1">
      <alignment horizontal="center" vertical="center"/>
    </xf>
    <xf numFmtId="0" fontId="36" fillId="0" borderId="18" xfId="0" applyFont="1" applyBorder="1" applyAlignment="1">
      <alignment horizontal="center" vertical="center"/>
    </xf>
    <xf numFmtId="0" fontId="0" fillId="0" borderId="22" xfId="0" applyBorder="1" applyAlignment="1">
      <alignment horizontal="center" vertical="center"/>
    </xf>
    <xf numFmtId="0" fontId="24" fillId="0" borderId="0" xfId="0" applyFont="1" applyAlignment="1">
      <alignment horizontal="center" vertical="center" wrapText="1"/>
    </xf>
    <xf numFmtId="0" fontId="0" fillId="0" borderId="0" xfId="0" applyBorder="1" applyAlignment="1">
      <alignment horizontal="center" vertical="center" wrapText="1"/>
    </xf>
    <xf numFmtId="0" fontId="19" fillId="0" borderId="0" xfId="0" applyFont="1" applyBorder="1" applyAlignment="1">
      <alignment horizontal="center" vertical="center" wrapText="1"/>
    </xf>
    <xf numFmtId="0" fontId="32" fillId="0" borderId="0" xfId="0" applyFont="1" applyAlignment="1">
      <alignment horizontal="center" vertical="center" wrapText="1"/>
    </xf>
    <xf numFmtId="0" fontId="33" fillId="0" borderId="14" xfId="0" applyFont="1" applyBorder="1" applyAlignment="1">
      <alignment horizontal="center" vertical="center"/>
    </xf>
    <xf numFmtId="0" fontId="33" fillId="0" borderId="16" xfId="0" applyFont="1" applyBorder="1" applyAlignment="1">
      <alignment horizontal="center" vertical="center"/>
    </xf>
    <xf numFmtId="0" fontId="33" fillId="0" borderId="15" xfId="0" applyFont="1" applyBorder="1" applyAlignment="1">
      <alignment horizontal="center" vertical="center"/>
    </xf>
    <xf numFmtId="0" fontId="34" fillId="0" borderId="14" xfId="0" applyFont="1" applyBorder="1" applyAlignment="1">
      <alignment horizontal="center" vertical="center"/>
    </xf>
    <xf numFmtId="0" fontId="34" fillId="0" borderId="16" xfId="0" applyFont="1" applyBorder="1" applyAlignment="1">
      <alignment horizontal="center" vertical="center"/>
    </xf>
    <xf numFmtId="0" fontId="34" fillId="0" borderId="15" xfId="0" applyFont="1" applyBorder="1" applyAlignment="1">
      <alignment horizontal="center" vertical="center"/>
    </xf>
    <xf numFmtId="0" fontId="33" fillId="0" borderId="17" xfId="0" applyFont="1" applyBorder="1" applyAlignment="1">
      <alignment horizontal="center" vertical="center"/>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2" xfId="0" applyFont="1" applyBorder="1" applyAlignment="1">
      <alignment horizontal="left" vertical="center"/>
    </xf>
    <xf numFmtId="0" fontId="33" fillId="0" borderId="19" xfId="0" applyFont="1" applyBorder="1" applyAlignment="1">
      <alignment horizontal="left" vertical="center"/>
    </xf>
    <xf numFmtId="0" fontId="33" fillId="0" borderId="18" xfId="0" applyFont="1" applyBorder="1" applyAlignment="1">
      <alignment horizontal="center" vertical="center" textRotation="255"/>
    </xf>
    <xf numFmtId="0" fontId="33" fillId="0" borderId="22" xfId="0" applyFont="1" applyBorder="1" applyAlignment="1">
      <alignment horizontal="center" vertical="center" textRotation="255"/>
    </xf>
    <xf numFmtId="0" fontId="33" fillId="0" borderId="14"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4" xfId="0" applyNumberFormat="1" applyFont="1" applyBorder="1" applyAlignment="1">
      <alignment horizontal="center" vertical="center" wrapText="1"/>
    </xf>
    <xf numFmtId="0" fontId="33" fillId="0" borderId="16" xfId="0" applyNumberFormat="1" applyFont="1" applyBorder="1" applyAlignment="1">
      <alignment horizontal="center" vertical="center" wrapText="1"/>
    </xf>
    <xf numFmtId="0" fontId="33" fillId="0" borderId="15" xfId="0" applyNumberFormat="1" applyFont="1" applyBorder="1" applyAlignment="1">
      <alignment horizontal="center" vertical="center" wrapText="1"/>
    </xf>
    <xf numFmtId="9" fontId="28" fillId="0" borderId="14" xfId="0" applyNumberFormat="1" applyFont="1" applyFill="1" applyBorder="1" applyAlignment="1">
      <alignment horizontal="left" vertical="center" wrapText="1"/>
    </xf>
    <xf numFmtId="9" fontId="28" fillId="0" borderId="16" xfId="0" applyNumberFormat="1" applyFont="1" applyFill="1" applyBorder="1" applyAlignment="1">
      <alignment horizontal="left" vertical="center" wrapText="1"/>
    </xf>
    <xf numFmtId="9" fontId="28" fillId="0" borderId="15" xfId="0" applyNumberFormat="1" applyFont="1" applyFill="1" applyBorder="1" applyAlignment="1">
      <alignment horizontal="left" vertical="center" wrapText="1"/>
    </xf>
    <xf numFmtId="0" fontId="35" fillId="0" borderId="14" xfId="0" applyFont="1" applyBorder="1" applyAlignment="1">
      <alignment horizontal="center" vertical="center"/>
    </xf>
    <xf numFmtId="0" fontId="35" fillId="0" borderId="16" xfId="0" applyFont="1" applyBorder="1" applyAlignment="1">
      <alignment horizontal="center" vertical="center"/>
    </xf>
    <xf numFmtId="0" fontId="35" fillId="0" borderId="15" xfId="0" applyFont="1" applyBorder="1" applyAlignment="1">
      <alignment horizontal="center" vertical="center"/>
    </xf>
    <xf numFmtId="0" fontId="34" fillId="0" borderId="18" xfId="42" applyFont="1" applyFill="1" applyBorder="1" applyAlignment="1">
      <alignment horizontal="center" vertical="center" wrapText="1"/>
    </xf>
    <xf numFmtId="0" fontId="34" fillId="0" borderId="23" xfId="42" applyFont="1" applyFill="1" applyBorder="1" applyAlignment="1">
      <alignment horizontal="center" vertical="center" wrapText="1"/>
    </xf>
    <xf numFmtId="0" fontId="34" fillId="0" borderId="22" xfId="42" applyFont="1" applyFill="1" applyBorder="1" applyAlignment="1">
      <alignment horizontal="center" vertical="center" wrapText="1"/>
    </xf>
    <xf numFmtId="0" fontId="33" fillId="0" borderId="23" xfId="0" applyFont="1" applyBorder="1" applyAlignment="1">
      <alignment horizontal="center" vertical="center" textRotation="255"/>
    </xf>
    <xf numFmtId="0" fontId="18" fillId="0" borderId="35" xfId="42" applyFont="1" applyFill="1" applyBorder="1" applyAlignment="1">
      <alignment horizontal="center" vertical="center" wrapText="1"/>
    </xf>
    <xf numFmtId="0" fontId="18" fillId="0" borderId="36" xfId="42" applyFont="1" applyFill="1" applyBorder="1" applyAlignment="1">
      <alignment horizontal="center" vertical="center" wrapText="1"/>
    </xf>
    <xf numFmtId="9" fontId="26" fillId="0" borderId="25" xfId="0" applyNumberFormat="1" applyFont="1" applyFill="1" applyBorder="1" applyAlignment="1">
      <alignment horizontal="left" vertical="center" wrapText="1"/>
    </xf>
    <xf numFmtId="9" fontId="26" fillId="0" borderId="26" xfId="0" applyNumberFormat="1" applyFont="1" applyFill="1" applyBorder="1" applyAlignment="1">
      <alignment horizontal="left" vertical="center" wrapText="1"/>
    </xf>
    <xf numFmtId="9" fontId="26" fillId="0" borderId="27" xfId="0" applyNumberFormat="1" applyFont="1" applyFill="1" applyBorder="1" applyAlignment="1">
      <alignment horizontal="left" vertical="center" wrapText="1"/>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26" fillId="0" borderId="25" xfId="0" applyFont="1" applyBorder="1" applyAlignment="1">
      <alignment horizontal="center" vertical="center"/>
    </xf>
    <xf numFmtId="0" fontId="26" fillId="0" borderId="26" xfId="0" applyFont="1" applyBorder="1" applyAlignment="1">
      <alignment horizontal="center" vertical="center"/>
    </xf>
    <xf numFmtId="0" fontId="26" fillId="0" borderId="27" xfId="0" applyFont="1" applyBorder="1" applyAlignment="1">
      <alignment horizontal="center" vertical="center"/>
    </xf>
    <xf numFmtId="0" fontId="19" fillId="0" borderId="28" xfId="0" applyFont="1" applyBorder="1" applyAlignment="1">
      <alignment horizontal="center" vertical="center"/>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0" xfId="0" applyFont="1" applyBorder="1" applyAlignment="1">
      <alignment horizontal="left" vertical="center"/>
    </xf>
    <xf numFmtId="0" fontId="19" fillId="0" borderId="32" xfId="0" applyFont="1" applyBorder="1" applyAlignment="1">
      <alignment horizontal="left" vertical="center"/>
    </xf>
    <xf numFmtId="0" fontId="19" fillId="0" borderId="35" xfId="0" applyFont="1" applyBorder="1" applyAlignment="1">
      <alignment horizontal="center" vertical="center" textRotation="255"/>
    </xf>
    <xf numFmtId="0" fontId="19" fillId="0" borderId="36" xfId="0" applyFont="1" applyBorder="1" applyAlignment="1">
      <alignment horizontal="center" vertical="center" textRotation="255"/>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27" fillId="0" borderId="25" xfId="0" applyNumberFormat="1" applyFont="1" applyBorder="1" applyAlignment="1">
      <alignment horizontal="center" vertical="center" wrapText="1"/>
    </xf>
    <xf numFmtId="0" fontId="27" fillId="0" borderId="26" xfId="0" applyNumberFormat="1" applyFont="1" applyBorder="1" applyAlignment="1">
      <alignment horizontal="center" vertical="center" wrapText="1"/>
    </xf>
    <xf numFmtId="0" fontId="27" fillId="0" borderId="27" xfId="0" applyNumberFormat="1" applyFont="1" applyBorder="1" applyAlignment="1">
      <alignment horizontal="center" vertical="center" wrapText="1"/>
    </xf>
    <xf numFmtId="0" fontId="19" fillId="0" borderId="37" xfId="0" applyFont="1" applyBorder="1" applyAlignment="1">
      <alignment horizontal="center" vertical="center" textRotation="255"/>
    </xf>
    <xf numFmtId="0" fontId="18" fillId="0" borderId="37" xfId="42" applyFont="1" applyFill="1" applyBorder="1" applyAlignment="1">
      <alignment horizontal="center" vertical="center" wrapText="1"/>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9" fontId="20" fillId="0" borderId="25" xfId="0" applyNumberFormat="1" applyFont="1" applyFill="1" applyBorder="1" applyAlignment="1">
      <alignment horizontal="left" vertical="center" wrapText="1"/>
    </xf>
    <xf numFmtId="9" fontId="20" fillId="0" borderId="26" xfId="0" applyNumberFormat="1" applyFont="1" applyFill="1" applyBorder="1" applyAlignment="1">
      <alignment horizontal="left" vertical="center" wrapText="1"/>
    </xf>
    <xf numFmtId="9" fontId="20" fillId="0" borderId="27" xfId="0" applyNumberFormat="1" applyFont="1" applyFill="1" applyBorder="1" applyAlignment="1">
      <alignment horizontal="left" vertical="center" wrapText="1"/>
    </xf>
    <xf numFmtId="0" fontId="19" fillId="0" borderId="25" xfId="0" applyNumberFormat="1" applyFont="1" applyBorder="1" applyAlignment="1">
      <alignment horizontal="center" vertical="center" wrapText="1"/>
    </xf>
    <xf numFmtId="0" fontId="19" fillId="0" borderId="26" xfId="0" applyNumberFormat="1" applyFont="1" applyBorder="1" applyAlignment="1">
      <alignment horizontal="center" vertical="center" wrapText="1"/>
    </xf>
    <xf numFmtId="0" fontId="19" fillId="0" borderId="27" xfId="0" applyNumberFormat="1" applyFont="1" applyBorder="1" applyAlignment="1">
      <alignment horizontal="center" vertical="center" wrapText="1"/>
    </xf>
    <xf numFmtId="0" fontId="33" fillId="0" borderId="25" xfId="0" applyFont="1" applyBorder="1" applyAlignment="1">
      <alignment horizontal="center" vertical="center"/>
    </xf>
    <xf numFmtId="0" fontId="33" fillId="0" borderId="26" xfId="0" applyFont="1" applyBorder="1" applyAlignment="1">
      <alignment horizontal="center" vertical="center"/>
    </xf>
    <xf numFmtId="0" fontId="33" fillId="0" borderId="27" xfId="0" applyFont="1" applyBorder="1" applyAlignment="1">
      <alignment horizontal="center" vertical="center"/>
    </xf>
    <xf numFmtId="0" fontId="34" fillId="0" borderId="25" xfId="0" applyFont="1" applyBorder="1" applyAlignment="1">
      <alignment horizontal="center" vertical="center"/>
    </xf>
    <xf numFmtId="0" fontId="34" fillId="0" borderId="26" xfId="0" applyFont="1" applyBorder="1" applyAlignment="1">
      <alignment horizontal="center" vertical="center"/>
    </xf>
    <xf numFmtId="0" fontId="34" fillId="0" borderId="27" xfId="0" applyFont="1" applyBorder="1" applyAlignment="1">
      <alignment horizontal="center" vertical="center"/>
    </xf>
    <xf numFmtId="0" fontId="33" fillId="0" borderId="28" xfId="0" applyFont="1" applyBorder="1" applyAlignment="1">
      <alignment horizontal="center" vertical="center"/>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0" xfId="0" applyFont="1" applyBorder="1" applyAlignment="1">
      <alignment horizontal="left" vertical="center"/>
    </xf>
    <xf numFmtId="0" fontId="33" fillId="0" borderId="32" xfId="0" applyFont="1" applyBorder="1" applyAlignment="1">
      <alignment horizontal="left" vertical="center"/>
    </xf>
    <xf numFmtId="0" fontId="33" fillId="0" borderId="35" xfId="0" applyFont="1" applyBorder="1" applyAlignment="1">
      <alignment horizontal="center" vertical="center" textRotation="255"/>
    </xf>
    <xf numFmtId="0" fontId="33" fillId="0" borderId="36" xfId="0" applyFont="1" applyBorder="1" applyAlignment="1">
      <alignment horizontal="center" vertical="center" textRotation="255"/>
    </xf>
    <xf numFmtId="0" fontId="33" fillId="0" borderId="25"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5" xfId="0" applyNumberFormat="1" applyFont="1" applyBorder="1" applyAlignment="1">
      <alignment horizontal="center" vertical="center" wrapText="1"/>
    </xf>
    <xf numFmtId="0" fontId="33" fillId="0" borderId="26" xfId="0" applyNumberFormat="1" applyFont="1" applyBorder="1" applyAlignment="1">
      <alignment horizontal="center" vertical="center" wrapText="1"/>
    </xf>
    <xf numFmtId="0" fontId="33" fillId="0" borderId="27" xfId="0" applyNumberFormat="1" applyFont="1" applyBorder="1" applyAlignment="1">
      <alignment horizontal="center" vertical="center" wrapText="1"/>
    </xf>
    <xf numFmtId="0" fontId="33" fillId="0" borderId="37" xfId="0" applyFont="1" applyBorder="1" applyAlignment="1">
      <alignment horizontal="center" vertical="center" textRotation="255"/>
    </xf>
    <xf numFmtId="0" fontId="34" fillId="0" borderId="35" xfId="42" applyFont="1" applyFill="1" applyBorder="1" applyAlignment="1">
      <alignment horizontal="center" vertical="center" wrapText="1"/>
    </xf>
    <xf numFmtId="0" fontId="34" fillId="0" borderId="37" xfId="42" applyFont="1" applyFill="1" applyBorder="1" applyAlignment="1">
      <alignment horizontal="center" vertical="center" wrapText="1"/>
    </xf>
    <xf numFmtId="0" fontId="34" fillId="0" borderId="36" xfId="42" applyFont="1" applyFill="1" applyBorder="1" applyAlignment="1">
      <alignment horizontal="center" vertical="center" wrapText="1"/>
    </xf>
    <xf numFmtId="0" fontId="35" fillId="0" borderId="25" xfId="0" applyFont="1" applyBorder="1" applyAlignment="1">
      <alignment horizontal="center" vertical="center"/>
    </xf>
    <xf numFmtId="0" fontId="35" fillId="0" borderId="26" xfId="0" applyFont="1" applyBorder="1" applyAlignment="1">
      <alignment horizontal="center" vertical="center"/>
    </xf>
    <xf numFmtId="0" fontId="35" fillId="0" borderId="27" xfId="0" applyFont="1" applyBorder="1" applyAlignment="1">
      <alignment horizontal="center" vertical="center"/>
    </xf>
    <xf numFmtId="9" fontId="28" fillId="0" borderId="25" xfId="0" applyNumberFormat="1" applyFont="1" applyFill="1" applyBorder="1" applyAlignment="1">
      <alignment horizontal="left" vertical="center" wrapText="1"/>
    </xf>
    <xf numFmtId="9" fontId="28" fillId="0" borderId="26" xfId="0" applyNumberFormat="1" applyFont="1" applyFill="1" applyBorder="1" applyAlignment="1">
      <alignment horizontal="left" vertical="center" wrapText="1"/>
    </xf>
    <xf numFmtId="9" fontId="28" fillId="0" borderId="27" xfId="0" applyNumberFormat="1" applyFont="1" applyFill="1" applyBorder="1" applyAlignment="1">
      <alignment horizontal="left" vertical="center" wrapText="1"/>
    </xf>
    <xf numFmtId="0" fontId="36" fillId="0" borderId="14" xfId="0" applyFont="1" applyBorder="1" applyAlignment="1">
      <alignment horizontal="center" vertical="center"/>
    </xf>
    <xf numFmtId="0" fontId="36" fillId="0" borderId="16" xfId="0" applyFont="1" applyBorder="1" applyAlignment="1">
      <alignment horizontal="center" vertical="center"/>
    </xf>
    <xf numFmtId="0" fontId="36" fillId="0" borderId="15" xfId="0" applyFont="1" applyBorder="1" applyAlignment="1">
      <alignment horizontal="center" vertical="center"/>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28" fillId="0" borderId="15" xfId="0" applyFont="1" applyBorder="1" applyAlignment="1">
      <alignment horizontal="center" vertical="center"/>
    </xf>
    <xf numFmtId="0" fontId="36" fillId="0" borderId="17" xfId="0" applyFont="1" applyBorder="1" applyAlignment="1">
      <alignment horizontal="center" vertical="center"/>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21" xfId="0" applyFont="1" applyBorder="1" applyAlignment="1">
      <alignment horizontal="center" vertical="center" wrapText="1"/>
    </xf>
    <xf numFmtId="10" fontId="36" fillId="0" borderId="11" xfId="0" applyNumberFormat="1" applyFont="1" applyBorder="1" applyAlignment="1">
      <alignment horizontal="center" vertical="center"/>
    </xf>
    <xf numFmtId="2" fontId="36" fillId="0" borderId="11" xfId="0" applyNumberFormat="1" applyFont="1" applyBorder="1" applyAlignment="1">
      <alignment horizontal="center" vertical="center" wrapText="1"/>
    </xf>
    <xf numFmtId="0" fontId="36" fillId="0" borderId="12" xfId="0" applyFont="1" applyBorder="1" applyAlignment="1">
      <alignment horizontal="left" vertical="center"/>
    </xf>
    <xf numFmtId="0" fontId="36" fillId="0" borderId="19" xfId="0" applyFont="1" applyBorder="1" applyAlignment="1">
      <alignment horizontal="left" vertical="center"/>
    </xf>
    <xf numFmtId="0" fontId="36" fillId="0" borderId="18" xfId="0" applyFont="1" applyBorder="1" applyAlignment="1">
      <alignment horizontal="center" vertical="center" textRotation="255"/>
    </xf>
    <xf numFmtId="0" fontId="36" fillId="0" borderId="14"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22" xfId="0" applyFont="1" applyBorder="1" applyAlignment="1">
      <alignment horizontal="center" vertical="center" textRotation="255"/>
    </xf>
    <xf numFmtId="0" fontId="36" fillId="0" borderId="14" xfId="0" applyNumberFormat="1" applyFont="1" applyBorder="1" applyAlignment="1">
      <alignment horizontal="center" vertical="center" wrapText="1"/>
    </xf>
    <xf numFmtId="0" fontId="36" fillId="0" borderId="16" xfId="0" applyNumberFormat="1" applyFont="1" applyBorder="1" applyAlignment="1">
      <alignment horizontal="center" vertical="center" wrapText="1"/>
    </xf>
    <xf numFmtId="0" fontId="36" fillId="0" borderId="15" xfId="0" applyNumberFormat="1" applyFont="1" applyBorder="1" applyAlignment="1">
      <alignment horizontal="center" vertical="center" wrapText="1"/>
    </xf>
    <xf numFmtId="0" fontId="36" fillId="0" borderId="23" xfId="0" applyFont="1" applyBorder="1" applyAlignment="1">
      <alignment horizontal="center" vertical="center" textRotation="255"/>
    </xf>
    <xf numFmtId="0" fontId="28" fillId="0" borderId="18" xfId="42" applyFont="1" applyFill="1" applyBorder="1" applyAlignment="1">
      <alignment horizontal="center" vertical="center" wrapText="1"/>
    </xf>
    <xf numFmtId="0" fontId="28" fillId="0" borderId="23" xfId="42" applyFont="1" applyFill="1" applyBorder="1" applyAlignment="1">
      <alignment horizontal="center" vertical="center" wrapText="1"/>
    </xf>
    <xf numFmtId="0" fontId="28" fillId="0" borderId="22" xfId="42" applyFont="1" applyFill="1" applyBorder="1" applyAlignment="1">
      <alignment horizontal="center" vertical="center" wrapText="1"/>
    </xf>
    <xf numFmtId="0" fontId="28" fillId="0" borderId="18" xfId="42" applyFont="1" applyFill="1" applyBorder="1" applyAlignment="1">
      <alignment horizontal="center" vertical="center" wrapText="1"/>
    </xf>
    <xf numFmtId="0" fontId="28" fillId="0" borderId="11" xfId="42" applyFont="1" applyFill="1" applyBorder="1" applyAlignment="1">
      <alignment horizontal="center" vertical="center" wrapText="1"/>
    </xf>
    <xf numFmtId="0" fontId="37" fillId="0" borderId="14" xfId="0" applyFont="1" applyBorder="1" applyAlignment="1">
      <alignment horizontal="center" vertical="center"/>
    </xf>
    <xf numFmtId="0" fontId="37" fillId="0" borderId="16" xfId="0" applyFont="1" applyBorder="1" applyAlignment="1">
      <alignment horizontal="center" vertical="center"/>
    </xf>
    <xf numFmtId="0" fontId="37" fillId="0" borderId="15" xfId="0" applyFont="1" applyBorder="1" applyAlignment="1">
      <alignment horizontal="center" vertical="center"/>
    </xf>
    <xf numFmtId="0" fontId="37" fillId="0" borderId="11" xfId="0" applyFont="1" applyBorder="1" applyAlignment="1">
      <alignment horizontal="center" vertical="center"/>
    </xf>
    <xf numFmtId="2" fontId="37" fillId="0" borderId="11" xfId="0" applyNumberFormat="1" applyFont="1" applyBorder="1" applyAlignment="1">
      <alignment horizontal="center" vertical="center"/>
    </xf>
    <xf numFmtId="0" fontId="27" fillId="0" borderId="25" xfId="0" applyNumberFormat="1" applyFont="1" applyBorder="1" applyAlignment="1">
      <alignment horizontal="left" vertical="center" wrapText="1"/>
    </xf>
    <xf numFmtId="0" fontId="27" fillId="0" borderId="26" xfId="0" applyNumberFormat="1" applyFont="1" applyBorder="1" applyAlignment="1">
      <alignment horizontal="left" vertical="center" wrapText="1"/>
    </xf>
    <xf numFmtId="0" fontId="27" fillId="0" borderId="27" xfId="0" applyNumberFormat="1" applyFont="1" applyBorder="1" applyAlignment="1">
      <alignment horizontal="left" vertical="center" wrapText="1"/>
    </xf>
    <xf numFmtId="9" fontId="19" fillId="0" borderId="29" xfId="0" applyNumberFormat="1" applyFont="1" applyBorder="1" applyAlignment="1">
      <alignment horizontal="center" vertical="center" wrapText="1"/>
    </xf>
    <xf numFmtId="0" fontId="36" fillId="0" borderId="25" xfId="0" applyFont="1" applyBorder="1" applyAlignment="1">
      <alignment horizontal="center" vertical="center"/>
    </xf>
    <xf numFmtId="0" fontId="36" fillId="0" borderId="26" xfId="0" applyFont="1" applyBorder="1" applyAlignment="1">
      <alignment horizontal="center" vertical="center"/>
    </xf>
    <xf numFmtId="0" fontId="36" fillId="0" borderId="27" xfId="0" applyFont="1" applyBorder="1" applyAlignment="1">
      <alignment horizontal="center" vertical="center"/>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36" fillId="0" borderId="28" xfId="0" applyFont="1" applyBorder="1" applyAlignment="1">
      <alignment horizontal="center" vertical="center"/>
    </xf>
    <xf numFmtId="0" fontId="36" fillId="0" borderId="29" xfId="0" applyFont="1" applyBorder="1" applyAlignment="1">
      <alignment horizontal="center" vertical="center"/>
    </xf>
    <xf numFmtId="0" fontId="36" fillId="0" borderId="30" xfId="0" applyFont="1" applyBorder="1" applyAlignment="1">
      <alignment horizontal="center" vertical="center" wrapText="1"/>
    </xf>
    <xf numFmtId="0" fontId="36" fillId="0" borderId="31"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34" xfId="0" applyFont="1" applyBorder="1" applyAlignment="1">
      <alignment horizontal="center" vertical="center" wrapText="1"/>
    </xf>
    <xf numFmtId="10" fontId="36" fillId="0" borderId="29" xfId="0" applyNumberFormat="1" applyFont="1" applyBorder="1" applyAlignment="1">
      <alignment horizontal="center" vertical="center"/>
    </xf>
    <xf numFmtId="2" fontId="36" fillId="0" borderId="29" xfId="0" applyNumberFormat="1" applyFont="1" applyBorder="1" applyAlignment="1">
      <alignment horizontal="center" vertical="center" wrapText="1"/>
    </xf>
    <xf numFmtId="0" fontId="36" fillId="0" borderId="30" xfId="0" applyFont="1" applyBorder="1" applyAlignment="1">
      <alignment horizontal="left" vertical="center"/>
    </xf>
    <xf numFmtId="0" fontId="36" fillId="0" borderId="32" xfId="0" applyFont="1" applyBorder="1" applyAlignment="1">
      <alignment horizontal="left" vertical="center"/>
    </xf>
    <xf numFmtId="0" fontId="36" fillId="0" borderId="35" xfId="0" applyFont="1" applyBorder="1" applyAlignment="1">
      <alignment horizontal="center" vertical="center"/>
    </xf>
    <xf numFmtId="0" fontId="36" fillId="0" borderId="35" xfId="0" applyFont="1" applyBorder="1" applyAlignment="1">
      <alignment horizontal="center" vertical="center" textRotation="255"/>
    </xf>
    <xf numFmtId="0" fontId="36" fillId="0" borderId="25"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36" xfId="0" applyFont="1" applyBorder="1" applyAlignment="1">
      <alignment horizontal="center" vertical="center" textRotation="255"/>
    </xf>
    <xf numFmtId="0" fontId="36" fillId="0" borderId="25" xfId="0" applyNumberFormat="1" applyFont="1" applyBorder="1" applyAlignment="1">
      <alignment horizontal="left" vertical="center" wrapText="1"/>
    </xf>
    <xf numFmtId="0" fontId="36" fillId="0" borderId="26" xfId="0" applyNumberFormat="1" applyFont="1" applyBorder="1" applyAlignment="1">
      <alignment horizontal="left" vertical="center" wrapText="1"/>
    </xf>
    <xf numFmtId="0" fontId="36" fillId="0" borderId="27" xfId="0" applyNumberFormat="1" applyFont="1" applyBorder="1" applyAlignment="1">
      <alignment horizontal="left" vertical="center" wrapText="1"/>
    </xf>
    <xf numFmtId="0" fontId="36" fillId="0" borderId="25" xfId="0" applyNumberFormat="1" applyFont="1" applyBorder="1" applyAlignment="1">
      <alignment horizontal="center" vertical="center" wrapText="1"/>
    </xf>
    <xf numFmtId="0" fontId="36" fillId="0" borderId="26" xfId="0" applyNumberFormat="1" applyFont="1" applyBorder="1" applyAlignment="1">
      <alignment horizontal="center" vertical="center" wrapText="1"/>
    </xf>
    <xf numFmtId="0" fontId="36" fillId="0" borderId="27" xfId="0" applyNumberFormat="1" applyFont="1" applyBorder="1" applyAlignment="1">
      <alignment horizontal="center" vertical="center" wrapText="1"/>
    </xf>
    <xf numFmtId="0" fontId="36" fillId="0" borderId="37" xfId="0" applyFont="1" applyBorder="1" applyAlignment="1">
      <alignment horizontal="center" vertical="center" textRotation="255"/>
    </xf>
    <xf numFmtId="0" fontId="28" fillId="0" borderId="35" xfId="42" applyFont="1" applyFill="1" applyBorder="1" applyAlignment="1">
      <alignment horizontal="center" vertical="center" wrapText="1"/>
    </xf>
    <xf numFmtId="0" fontId="28" fillId="0" borderId="37" xfId="42" applyFont="1" applyFill="1" applyBorder="1" applyAlignment="1">
      <alignment horizontal="center" vertical="center" wrapText="1"/>
    </xf>
    <xf numFmtId="0" fontId="28" fillId="0" borderId="36" xfId="42" applyFont="1" applyFill="1" applyBorder="1" applyAlignment="1">
      <alignment horizontal="center" vertical="center" wrapText="1"/>
    </xf>
    <xf numFmtId="0" fontId="28" fillId="0" borderId="35" xfId="42" applyFont="1" applyFill="1" applyBorder="1" applyAlignment="1">
      <alignment horizontal="center" vertical="center" wrapText="1"/>
    </xf>
    <xf numFmtId="9" fontId="36" fillId="0" borderId="29" xfId="0" applyNumberFormat="1" applyFont="1" applyBorder="1" applyAlignment="1">
      <alignment horizontal="center" vertical="center" wrapText="1"/>
    </xf>
    <xf numFmtId="0" fontId="28" fillId="0" borderId="29" xfId="42" applyFont="1" applyFill="1" applyBorder="1" applyAlignment="1">
      <alignment horizontal="center" vertical="center" wrapText="1"/>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29" xfId="0" applyFont="1" applyBorder="1" applyAlignment="1">
      <alignment horizontal="center" vertical="center"/>
    </xf>
    <xf numFmtId="2" fontId="37" fillId="0" borderId="29" xfId="0" applyNumberFormat="1" applyFont="1" applyBorder="1" applyAlignment="1">
      <alignment horizontal="center" vertical="center"/>
    </xf>
    <xf numFmtId="0" fontId="36" fillId="0" borderId="29" xfId="0" applyFont="1" applyBorder="1" applyAlignment="1">
      <alignment horizontal="left" vertical="center" wrapText="1"/>
    </xf>
    <xf numFmtId="9" fontId="33" fillId="0" borderId="29" xfId="0" applyNumberFormat="1" applyFont="1" applyBorder="1" applyAlignment="1">
      <alignment horizontal="center" vertical="center" wrapText="1"/>
    </xf>
    <xf numFmtId="0" fontId="38" fillId="0" borderId="29" xfId="0" applyFont="1" applyBorder="1" applyAlignment="1">
      <alignment horizontal="justify" vertical="center"/>
    </xf>
    <xf numFmtId="9" fontId="39" fillId="0" borderId="29" xfId="0" applyNumberFormat="1" applyFont="1" applyBorder="1" applyAlignment="1">
      <alignment horizontal="center" vertical="center" wrapText="1"/>
    </xf>
    <xf numFmtId="0" fontId="28" fillId="0" borderId="35" xfId="42" applyFont="1" applyFill="1" applyBorder="1" applyAlignment="1">
      <alignment vertical="center" wrapText="1"/>
    </xf>
    <xf numFmtId="0" fontId="36" fillId="0" borderId="29" xfId="0" applyNumberFormat="1" applyFont="1" applyBorder="1" applyAlignment="1">
      <alignment horizontal="center" vertical="center" wrapText="1"/>
    </xf>
    <xf numFmtId="0" fontId="39" fillId="0" borderId="25" xfId="0" applyNumberFormat="1" applyFont="1" applyBorder="1" applyAlignment="1">
      <alignment horizontal="left" vertical="top" wrapText="1"/>
    </xf>
    <xf numFmtId="0" fontId="39" fillId="0" borderId="26" xfId="0" applyNumberFormat="1" applyFont="1" applyBorder="1" applyAlignment="1">
      <alignment horizontal="left" vertical="top" wrapText="1"/>
    </xf>
    <xf numFmtId="0" fontId="39" fillId="0" borderId="27" xfId="0" applyNumberFormat="1" applyFont="1" applyBorder="1" applyAlignment="1">
      <alignment horizontal="left" vertical="top" wrapText="1"/>
    </xf>
    <xf numFmtId="0" fontId="38" fillId="0" borderId="29" xfId="0" applyFont="1" applyBorder="1" applyAlignment="1">
      <alignment horizontal="center" vertical="center"/>
    </xf>
    <xf numFmtId="0" fontId="33" fillId="0" borderId="32" xfId="0" applyFont="1" applyBorder="1" applyAlignment="1">
      <alignment horizontal="center" vertical="center" textRotation="255"/>
    </xf>
    <xf numFmtId="0" fontId="33" fillId="0" borderId="38" xfId="0" applyFont="1" applyBorder="1" applyAlignment="1">
      <alignment horizontal="center" vertical="center" textRotation="255"/>
    </xf>
    <xf numFmtId="0" fontId="40" fillId="0" borderId="25" xfId="0" applyNumberFormat="1" applyFont="1" applyBorder="1" applyAlignment="1">
      <alignment horizontal="left" vertical="top" wrapText="1"/>
    </xf>
    <xf numFmtId="0" fontId="40" fillId="0" borderId="26" xfId="0" applyNumberFormat="1" applyFont="1" applyBorder="1" applyAlignment="1">
      <alignment horizontal="left" vertical="top" wrapText="1"/>
    </xf>
    <xf numFmtId="0" fontId="40" fillId="0" borderId="27" xfId="0" applyNumberFormat="1" applyFont="1" applyBorder="1" applyAlignment="1">
      <alignment horizontal="left" vertical="top" wrapText="1"/>
    </xf>
    <xf numFmtId="0" fontId="39" fillId="0" borderId="29" xfId="0" applyFont="1" applyBorder="1" applyAlignment="1">
      <alignment horizontal="center" vertical="center" wrapText="1"/>
    </xf>
    <xf numFmtId="0" fontId="36" fillId="0" borderId="25"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6" fillId="0" borderId="29" xfId="0" applyFont="1" applyBorder="1" applyAlignment="1">
      <alignment horizontal="center" vertical="center" wrapText="1" shrinkToFit="1"/>
    </xf>
    <xf numFmtId="0" fontId="21" fillId="0" borderId="29" xfId="0" applyNumberFormat="1" applyFont="1" applyBorder="1" applyAlignment="1">
      <alignment horizontal="center" vertical="center"/>
    </xf>
    <xf numFmtId="0" fontId="0" fillId="0" borderId="39" xfId="0" applyBorder="1" applyAlignment="1">
      <alignment vertical="center" wrapText="1"/>
    </xf>
    <xf numFmtId="9" fontId="28" fillId="0" borderId="40" xfId="0" applyNumberFormat="1" applyFont="1" applyFill="1" applyBorder="1" applyAlignment="1">
      <alignment horizontal="left" vertical="center" wrapText="1"/>
    </xf>
    <xf numFmtId="9" fontId="28" fillId="0" borderId="41" xfId="0" applyNumberFormat="1" applyFont="1" applyFill="1" applyBorder="1" applyAlignment="1">
      <alignment horizontal="left" vertical="center" wrapText="1"/>
    </xf>
    <xf numFmtId="9" fontId="28" fillId="0" borderId="42" xfId="0" applyNumberFormat="1" applyFont="1" applyFill="1" applyBorder="1" applyAlignment="1">
      <alignment horizontal="left" vertical="center" wrapText="1"/>
    </xf>
    <xf numFmtId="0" fontId="36" fillId="0" borderId="40" xfId="0" applyFont="1" applyBorder="1" applyAlignment="1">
      <alignment horizontal="center" vertical="center"/>
    </xf>
    <xf numFmtId="0" fontId="36" fillId="0" borderId="41" xfId="0" applyFont="1" applyBorder="1" applyAlignment="1">
      <alignment horizontal="center" vertical="center"/>
    </xf>
    <xf numFmtId="0" fontId="36" fillId="0" borderId="42" xfId="0" applyFont="1" applyBorder="1" applyAlignment="1">
      <alignment horizontal="center" vertical="center"/>
    </xf>
    <xf numFmtId="0" fontId="28" fillId="0" borderId="40" xfId="0" applyFont="1" applyBorder="1" applyAlignment="1">
      <alignment horizontal="center" vertical="center"/>
    </xf>
    <xf numFmtId="0" fontId="28" fillId="0" borderId="41" xfId="0" applyFont="1" applyBorder="1" applyAlignment="1">
      <alignment horizontal="center" vertical="center"/>
    </xf>
    <xf numFmtId="0" fontId="28" fillId="0" borderId="42" xfId="0" applyFont="1" applyBorder="1" applyAlignment="1">
      <alignment horizontal="center" vertical="center"/>
    </xf>
    <xf numFmtId="0" fontId="36" fillId="0" borderId="43" xfId="0" applyFont="1" applyBorder="1" applyAlignment="1">
      <alignment horizontal="center" vertical="center"/>
    </xf>
    <xf numFmtId="0" fontId="36" fillId="0" borderId="44" xfId="0" applyFont="1" applyBorder="1" applyAlignment="1">
      <alignment horizontal="center" vertical="center"/>
    </xf>
    <xf numFmtId="0" fontId="36" fillId="0" borderId="45" xfId="0" applyFont="1" applyBorder="1" applyAlignment="1">
      <alignment horizontal="center" vertical="center" wrapText="1"/>
    </xf>
    <xf numFmtId="0" fontId="36" fillId="0" borderId="46" xfId="0" applyFont="1" applyBorder="1" applyAlignment="1">
      <alignment horizontal="center" vertical="center" wrapText="1"/>
    </xf>
    <xf numFmtId="0" fontId="36" fillId="0" borderId="47" xfId="0" applyFont="1" applyBorder="1" applyAlignment="1">
      <alignment horizontal="center" vertical="center" wrapText="1"/>
    </xf>
    <xf numFmtId="0" fontId="36" fillId="0" borderId="44" xfId="0" applyFont="1" applyBorder="1" applyAlignment="1">
      <alignment horizontal="center" vertical="center" wrapText="1"/>
    </xf>
    <xf numFmtId="0" fontId="36" fillId="0" borderId="48" xfId="0" applyFont="1" applyBorder="1" applyAlignment="1">
      <alignment horizontal="center" vertical="center" wrapText="1"/>
    </xf>
    <xf numFmtId="0" fontId="36" fillId="0" borderId="49" xfId="0" applyFont="1" applyBorder="1" applyAlignment="1">
      <alignment horizontal="center" vertical="center" wrapText="1"/>
    </xf>
    <xf numFmtId="10" fontId="36" fillId="0" borderId="44" xfId="0" applyNumberFormat="1" applyFont="1" applyBorder="1" applyAlignment="1">
      <alignment horizontal="center" vertical="center"/>
    </xf>
    <xf numFmtId="2" fontId="36" fillId="0" borderId="44" xfId="0" applyNumberFormat="1" applyFont="1" applyBorder="1" applyAlignment="1">
      <alignment horizontal="center" vertical="center" wrapText="1"/>
    </xf>
    <xf numFmtId="0" fontId="36" fillId="0" borderId="45" xfId="0" applyFont="1" applyBorder="1" applyAlignment="1">
      <alignment horizontal="left" vertical="center"/>
    </xf>
    <xf numFmtId="0" fontId="36" fillId="0" borderId="47" xfId="0" applyFont="1" applyBorder="1" applyAlignment="1">
      <alignment horizontal="left" vertical="center"/>
    </xf>
    <xf numFmtId="0" fontId="36" fillId="0" borderId="50" xfId="0" applyFont="1" applyBorder="1" applyAlignment="1">
      <alignment horizontal="center" vertical="center"/>
    </xf>
    <xf numFmtId="0" fontId="36" fillId="0" borderId="50" xfId="0" applyFont="1" applyBorder="1" applyAlignment="1">
      <alignment horizontal="center" vertical="center" textRotation="255"/>
    </xf>
    <xf numFmtId="0" fontId="36" fillId="0" borderId="40" xfId="0" applyFont="1" applyBorder="1" applyAlignment="1">
      <alignment horizontal="center" vertical="center" wrapText="1"/>
    </xf>
    <xf numFmtId="0" fontId="36" fillId="0" borderId="41" xfId="0" applyFont="1" applyBorder="1" applyAlignment="1">
      <alignment horizontal="center" vertical="center" wrapText="1"/>
    </xf>
    <xf numFmtId="0" fontId="36" fillId="0" borderId="42" xfId="0" applyFont="1" applyBorder="1" applyAlignment="1">
      <alignment horizontal="center" vertical="center" wrapText="1"/>
    </xf>
    <xf numFmtId="0" fontId="36" fillId="0" borderId="51" xfId="0" applyFont="1" applyBorder="1" applyAlignment="1">
      <alignment horizontal="center" vertical="center" textRotation="255"/>
    </xf>
    <xf numFmtId="0" fontId="36" fillId="0" borderId="52" xfId="0" applyFont="1" applyBorder="1" applyAlignment="1">
      <alignment horizontal="center" vertical="center" textRotation="255"/>
    </xf>
    <xf numFmtId="0" fontId="28" fillId="0" borderId="50" xfId="42" applyFont="1" applyFill="1" applyBorder="1" applyAlignment="1">
      <alignment horizontal="center" vertical="center" wrapText="1"/>
    </xf>
    <xf numFmtId="0" fontId="28" fillId="0" borderId="52" xfId="42" applyFont="1" applyFill="1" applyBorder="1" applyAlignment="1">
      <alignment horizontal="center" vertical="center" wrapText="1"/>
    </xf>
    <xf numFmtId="0" fontId="28" fillId="0" borderId="51" xfId="42" applyFont="1" applyFill="1" applyBorder="1" applyAlignment="1">
      <alignment horizontal="center" vertical="center" wrapText="1"/>
    </xf>
    <xf numFmtId="0" fontId="28" fillId="0" borderId="50" xfId="42" applyFont="1" applyFill="1" applyBorder="1" applyAlignment="1">
      <alignment horizontal="center" vertical="center" wrapText="1"/>
    </xf>
    <xf numFmtId="0" fontId="28" fillId="0" borderId="44" xfId="42" applyFont="1" applyFill="1" applyBorder="1" applyAlignment="1">
      <alignment horizontal="center" vertical="center" wrapText="1"/>
    </xf>
    <xf numFmtId="9" fontId="36" fillId="0" borderId="44" xfId="0" applyNumberFormat="1" applyFont="1" applyBorder="1" applyAlignment="1">
      <alignment horizontal="center" vertical="center" wrapText="1"/>
    </xf>
    <xf numFmtId="0" fontId="37" fillId="0" borderId="40" xfId="0" applyFont="1" applyBorder="1" applyAlignment="1">
      <alignment horizontal="center" vertical="center"/>
    </xf>
    <xf numFmtId="0" fontId="37" fillId="0" borderId="41" xfId="0" applyFont="1" applyBorder="1" applyAlignment="1">
      <alignment horizontal="center" vertical="center"/>
    </xf>
    <xf numFmtId="0" fontId="37" fillId="0" borderId="42" xfId="0" applyFont="1" applyBorder="1" applyAlignment="1">
      <alignment horizontal="center" vertical="center"/>
    </xf>
    <xf numFmtId="0" fontId="37" fillId="0" borderId="44" xfId="0" applyFont="1" applyBorder="1" applyAlignment="1">
      <alignment horizontal="center" vertical="center"/>
    </xf>
    <xf numFmtId="2" fontId="37" fillId="0" borderId="44" xfId="0" applyNumberFormat="1" applyFont="1" applyBorder="1" applyAlignment="1">
      <alignment horizontal="center" vertical="center"/>
    </xf>
    <xf numFmtId="0" fontId="36" fillId="0" borderId="40" xfId="0" applyNumberFormat="1" applyFont="1" applyBorder="1" applyAlignment="1">
      <alignment horizontal="left" vertical="center" wrapText="1"/>
    </xf>
    <xf numFmtId="0" fontId="36" fillId="0" borderId="41" xfId="0" applyNumberFormat="1" applyFont="1" applyBorder="1" applyAlignment="1">
      <alignment horizontal="left" vertical="center" wrapText="1"/>
    </xf>
    <xf numFmtId="0" fontId="36" fillId="0" borderId="42" xfId="0" applyNumberFormat="1" applyFont="1" applyBorder="1" applyAlignment="1">
      <alignment horizontal="left" vertical="center" wrapText="1"/>
    </xf>
  </cellXfs>
  <cellStyles count="43">
    <cellStyle name="20% - 强调文字颜色 1" xfId="19" builtinId="30" customBuiltin="1"/>
    <cellStyle name="20% - 强调文字颜色 2" xfId="23" builtinId="34" customBuiltin="1"/>
    <cellStyle name="20% - 强调文字颜色 3" xfId="27" builtinId="38" customBuiltin="1"/>
    <cellStyle name="20% - 强调文字颜色 4" xfId="31" builtinId="42" customBuiltin="1"/>
    <cellStyle name="20% - 强调文字颜色 5" xfId="35" builtinId="46" customBuiltin="1"/>
    <cellStyle name="20% - 强调文字颜色 6" xfId="39" builtinId="50" customBuiltin="1"/>
    <cellStyle name="40% - 强调文字颜色 1" xfId="20" builtinId="31" customBuiltin="1"/>
    <cellStyle name="40% - 强调文字颜色 2" xfId="24" builtinId="35" customBuiltin="1"/>
    <cellStyle name="40% - 强调文字颜色 3" xfId="28" builtinId="39" customBuiltin="1"/>
    <cellStyle name="40% - 强调文字颜色 4" xfId="32" builtinId="43" customBuiltin="1"/>
    <cellStyle name="40% - 强调文字颜色 5" xfId="36" builtinId="47" customBuiltin="1"/>
    <cellStyle name="40% - 强调文字颜色 6" xfId="40" builtinId="51" customBuiltin="1"/>
    <cellStyle name="60% - 强调文字颜色 1" xfId="21" builtinId="32" customBuiltin="1"/>
    <cellStyle name="60% - 强调文字颜色 2" xfId="25" builtinId="36" customBuiltin="1"/>
    <cellStyle name="60% - 强调文字颜色 3" xfId="29" builtinId="40" customBuiltin="1"/>
    <cellStyle name="60% - 强调文字颜色 4" xfId="33" builtinId="44" customBuiltin="1"/>
    <cellStyle name="60% - 强调文字颜色 5" xfId="37" builtinId="48" customBuiltin="1"/>
    <cellStyle name="60% - 强调文字颜色 6" xfId="41" builtinId="52"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ustomBuiltin="1"/>
    <cellStyle name="常规 2" xfId="42"/>
    <cellStyle name="好" xfId="6" builtinId="26" customBuiltin="1"/>
    <cellStyle name="汇总" xfId="17" builtinId="25" customBuiltin="1"/>
    <cellStyle name="计算" xfId="11" builtinId="22" customBuiltin="1"/>
    <cellStyle name="检查单元格" xfId="13" builtinId="23" customBuiltin="1"/>
    <cellStyle name="解释性文本" xfId="16" builtinId="53" customBuiltin="1"/>
    <cellStyle name="警告文本" xfId="14" builtinId="11" customBuiltin="1"/>
    <cellStyle name="链接单元格" xfId="12" builtinId="24" customBuiltin="1"/>
    <cellStyle name="强调文字颜色 1" xfId="18" builtinId="29" customBuiltin="1"/>
    <cellStyle name="强调文字颜色 2" xfId="22" builtinId="33" customBuiltin="1"/>
    <cellStyle name="强调文字颜色 3" xfId="26" builtinId="37" customBuiltin="1"/>
    <cellStyle name="强调文字颜色 4" xfId="30" builtinId="41" customBuiltin="1"/>
    <cellStyle name="强调文字颜色 5" xfId="34" builtinId="45" customBuiltin="1"/>
    <cellStyle name="强调文字颜色 6" xfId="38" builtinId="49" customBuiltin="1"/>
    <cellStyle name="适中" xfId="8" builtinId="28" customBuiltin="1"/>
    <cellStyle name="输出" xfId="10" builtinId="21" customBuiltin="1"/>
    <cellStyle name="输入" xfId="9" builtinId="20" customBuiltin="1"/>
    <cellStyle name="注释" xfId="15"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安徽省宿州市教育局" refreshedDate="45034.655616435186" createdVersion="4" refreshedVersion="4" minRefreshableVersion="3" recordCount="58">
  <cacheSource type="worksheet">
    <worksheetSource ref="A1:H59" sheet="项目支出明细表"/>
  </cacheSource>
  <cacheFields count="8">
    <cacheField name="序号" numFmtId="0">
      <sharedItems containsSemiMixedTypes="0" containsString="0" containsNumber="1" containsInteger="1" minValue="1" maxValue="58"/>
    </cacheField>
    <cacheField name="项目编码" numFmtId="0">
      <sharedItems count="58">
        <s v="341300222420200100003"/>
        <s v="341300222420200100004"/>
        <s v="341300222420200100005"/>
        <s v="341300222420200100006"/>
        <s v="341300222420200100007"/>
        <s v="341300222420200100008"/>
        <s v="341300222420200100010"/>
        <s v="341300222420200100011"/>
        <s v="341300222420200100012"/>
        <s v="341300222420200100013"/>
        <s v="341300222420200100014"/>
        <s v="341300222420200100015"/>
        <s v="341300222420200100017"/>
        <s v="341300222420200100018"/>
        <s v="341300222420200100020"/>
        <s v="341300222420200100022"/>
        <s v="341300222420200100023"/>
        <s v="341300222420200100024"/>
        <s v="341300222420200100032"/>
        <s v="341300222420200100037"/>
        <s v="341300222420200100038"/>
        <s v="341300222420200100040"/>
        <s v="341300222420200100041"/>
        <s v="341300222420200100042"/>
        <s v="341300222420200100043"/>
        <s v="341300222420200100044"/>
        <s v="341300222420200200001"/>
        <s v="341300222420200200002"/>
        <s v="341300222420200200003"/>
        <s v="341300222420200200004"/>
        <s v="341300222420200300005"/>
        <s v="341300222420200300010"/>
        <s v="341300222420200300011"/>
        <s v="341300222420200300012"/>
        <s v="341300222420200400001"/>
        <s v="341300222420200400002"/>
        <s v="341300222420200400003"/>
        <s v="341300222420200400004"/>
        <s v="341300222420200500001"/>
        <s v="341300222420200500002"/>
        <s v="341300222420200500003"/>
        <s v="341300222420200500004"/>
        <s v="341300222420200600005"/>
        <s v="341300222420200600006"/>
        <s v="341300222420200600010"/>
        <s v="341300222420200600013"/>
        <s v="341300222420200600014"/>
        <s v="341300222420200700001"/>
        <s v="341300222420200700002"/>
        <s v="341300222420200700004"/>
        <s v="341300222420200800001"/>
        <s v="341300222420200900001"/>
        <s v="341300222420200900002"/>
        <s v="341300222420200900004"/>
        <s v="341300222420201000001"/>
        <s v="341300222420201000002"/>
        <s v="341300222420201000003"/>
        <s v="341300222420201000004"/>
      </sharedItems>
    </cacheField>
    <cacheField name="项目名称" numFmtId="0">
      <sharedItems/>
    </cacheField>
    <cacheField name="预算单位" numFmtId="0">
      <sharedItems count="10">
        <s v="202001-宿州市教育体育局"/>
        <s v="202002-安徽省宿城第一中学"/>
        <s v="202003-安徽省宿州市第二中学"/>
        <s v="202004-安徽省宿州工业学校"/>
        <s v="202005-宿州学院附属实验中学"/>
        <s v="202006-宿城第一初级中学"/>
        <s v="202007-宿州市市直幼儿园"/>
        <s v="202008-安徽广播电视大学宿州市分校"/>
        <s v="202009-宿州市体育运动学校"/>
        <s v="202010-安徽省宿州逸夫师范学校"/>
      </sharedItems>
    </cacheField>
    <cacheField name="预算执行率" numFmtId="0">
      <sharedItems/>
    </cacheField>
    <cacheField name="项目总金额" numFmtId="0">
      <sharedItems containsSemiMixedTypes="0" containsString="0" containsNumber="1" minValue="0.92" maxValue="1248"/>
    </cacheField>
    <cacheField name="当年预算金额" numFmtId="0">
      <sharedItems containsSemiMixedTypes="0" containsString="0" containsNumber="1" minValue="0.92" maxValue="1248"/>
    </cacheField>
    <cacheField name="预算执行数" numFmtId="0">
      <sharedItems containsString="0" containsBlank="1" containsNumber="1" minValue="0.92" maxValue="3803.66" count="52">
        <n v="40"/>
        <n v="50"/>
        <n v="45"/>
        <n v="35.700000000000003"/>
        <n v="313.45"/>
        <n v="80"/>
        <n v="116.19"/>
        <n v="10"/>
        <n v="43.53"/>
        <n v="30"/>
        <n v="93.2"/>
        <n v="100"/>
        <n v="5.14"/>
        <n v="464.56"/>
        <n v="174.48"/>
        <n v="300"/>
        <n v="7.38"/>
        <n v="343.03"/>
        <n v="265.08"/>
        <n v="17.72"/>
        <n v="39.35"/>
        <n v="0.92"/>
        <n v="95.15"/>
        <n v="54.34"/>
        <n v="539.98"/>
        <n v="619.26"/>
        <n v="16.3"/>
        <n v="69.599999999999994"/>
        <n v="579.9"/>
        <n v="18.600000000000001"/>
        <n v="301.8"/>
        <n v="3803.66"/>
        <n v="466.98"/>
        <n v="385"/>
        <n v="15"/>
        <n v="400"/>
        <m/>
        <n v="163.66"/>
        <n v="66.27"/>
        <n v="25.65"/>
        <n v="16.8"/>
        <n v="220.06"/>
        <n v="219.64"/>
        <n v="268"/>
        <n v="59.4"/>
        <n v="13.38"/>
        <n v="128.36000000000001"/>
        <n v="56.15"/>
        <n v="7.2"/>
        <n v="220"/>
        <n v="4.3"/>
        <n v="300.9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8">
  <r>
    <n v="1"/>
    <x v="0"/>
    <s v="教育民生工作经费"/>
    <x v="0"/>
    <s v="100"/>
    <n v="40"/>
    <n v="40"/>
    <x v="0"/>
  </r>
  <r>
    <n v="2"/>
    <x v="1"/>
    <s v="特岗教师招聘经费"/>
    <x v="0"/>
    <s v=""/>
    <n v="50"/>
    <n v="50"/>
    <x v="1"/>
  </r>
  <r>
    <n v="3"/>
    <x v="2"/>
    <s v="未成年人心理健康辅导中心运行经费"/>
    <x v="0"/>
    <s v=""/>
    <n v="50"/>
    <n v="50"/>
    <x v="2"/>
  </r>
  <r>
    <n v="4"/>
    <x v="3"/>
    <s v="援疆援藏六一教师节慰问教师经费"/>
    <x v="0"/>
    <s v=""/>
    <n v="40"/>
    <n v="40"/>
    <x v="3"/>
  </r>
  <r>
    <n v="5"/>
    <x v="4"/>
    <s v="市教体局政府购买服务工作人员经费（含市直幼儿园）"/>
    <x v="0"/>
    <s v=""/>
    <n v="329"/>
    <n v="329"/>
    <x v="4"/>
  </r>
  <r>
    <n v="6"/>
    <x v="5"/>
    <s v="信息化建设及电化教学、网上巡查维护等工作经费"/>
    <x v="0"/>
    <s v=""/>
    <n v="80"/>
    <n v="80"/>
    <x v="5"/>
  </r>
  <r>
    <n v="7"/>
    <x v="6"/>
    <s v="教师培训、技能竞赛、资格认证、普通话推广、及招聘、内部审计、法制建设等经费（含党建纪检监察工作经费）"/>
    <x v="0"/>
    <s v=""/>
    <n v="121"/>
    <n v="121"/>
    <x v="6"/>
  </r>
  <r>
    <n v="8"/>
    <x v="7"/>
    <s v="教育体育局修缮费"/>
    <x v="0"/>
    <s v=""/>
    <n v="10"/>
    <n v="10"/>
    <x v="7"/>
  </r>
  <r>
    <n v="9"/>
    <x v="8"/>
    <s v="教育督导考评经费"/>
    <x v="0"/>
    <s v=""/>
    <n v="50"/>
    <n v="50"/>
    <x v="8"/>
  </r>
  <r>
    <n v="10"/>
    <x v="9"/>
    <s v="教育仪器设备购置及装备中心资金"/>
    <x v="0"/>
    <s v=""/>
    <n v="30"/>
    <n v="30"/>
    <x v="9"/>
  </r>
  <r>
    <n v="11"/>
    <x v="10"/>
    <s v="中考网上招录、高考平台维护"/>
    <x v="0"/>
    <s v=""/>
    <n v="50"/>
    <n v="50"/>
    <x v="1"/>
  </r>
  <r>
    <n v="12"/>
    <x v="11"/>
    <s v="省市课题研究、教科研基地建设和名师工作室项目"/>
    <x v="0"/>
    <s v=""/>
    <n v="100"/>
    <n v="100"/>
    <x v="10"/>
  </r>
  <r>
    <n v="13"/>
    <x v="12"/>
    <s v="教师职称评审经费"/>
    <x v="0"/>
    <s v=""/>
    <n v="105"/>
    <n v="105"/>
    <x v="11"/>
  </r>
  <r>
    <n v="14"/>
    <x v="13"/>
    <s v="普高学生资助补助经费"/>
    <x v="0"/>
    <s v="100"/>
    <n v="5.14"/>
    <n v="5.14"/>
    <x v="12"/>
  </r>
  <r>
    <n v="15"/>
    <x v="14"/>
    <s v="宿州市智慧学校建设采购项目"/>
    <x v="0"/>
    <s v=""/>
    <n v="475"/>
    <n v="475"/>
    <x v="13"/>
  </r>
  <r>
    <n v="16"/>
    <x v="15"/>
    <s v="办公设备购置"/>
    <x v="0"/>
    <s v=""/>
    <n v="45"/>
    <n v="45"/>
    <x v="2"/>
  </r>
  <r>
    <n v="17"/>
    <x v="16"/>
    <s v="高考、中考、学考经费"/>
    <x v="0"/>
    <s v=""/>
    <n v="174.48"/>
    <n v="174.48"/>
    <x v="14"/>
  </r>
  <r>
    <n v="18"/>
    <x v="17"/>
    <s v="备战省十五运会经费"/>
    <x v="0"/>
    <s v="100"/>
    <n v="300"/>
    <n v="300"/>
    <x v="15"/>
  </r>
  <r>
    <n v="19"/>
    <x v="18"/>
    <s v="习近平新时代中国特色社会主义思想学生读本经费"/>
    <x v="0"/>
    <s v=""/>
    <n v="10"/>
    <n v="10"/>
    <x v="16"/>
  </r>
  <r>
    <n v="20"/>
    <x v="19"/>
    <s v="万师访万家项目小微权力运行监管平台、智慧教育、教育督导等项目"/>
    <x v="0"/>
    <s v="100"/>
    <n v="343.03"/>
    <n v="343.03"/>
    <x v="17"/>
  </r>
  <r>
    <n v="21"/>
    <x v="20"/>
    <s v="宿州市城南公园运动智能提升改造设备采购项目"/>
    <x v="0"/>
    <s v="100"/>
    <n v="265.08"/>
    <n v="265.08"/>
    <x v="18"/>
  </r>
  <r>
    <n v="22"/>
    <x v="21"/>
    <s v="市教体局政府购买服务人员经费(含市直幼儿园)"/>
    <x v="0"/>
    <s v="100"/>
    <n v="17.72"/>
    <n v="17.72"/>
    <x v="19"/>
  </r>
  <r>
    <n v="23"/>
    <x v="22"/>
    <s v="宿州市家校共育工程采购项目"/>
    <x v="0"/>
    <s v="100"/>
    <n v="39.35"/>
    <n v="39.35"/>
    <x v="20"/>
  </r>
  <r>
    <n v="24"/>
    <x v="23"/>
    <s v="考试费"/>
    <x v="0"/>
    <s v="100"/>
    <n v="0.92"/>
    <n v="0.92"/>
    <x v="21"/>
  </r>
  <r>
    <n v="25"/>
    <x v="24"/>
    <s v="宿州市公共体育设施建设项目咨询服务采购项目"/>
    <x v="0"/>
    <s v="100"/>
    <n v="95.15"/>
    <n v="95.15"/>
    <x v="22"/>
  </r>
  <r>
    <n v="26"/>
    <x v="25"/>
    <s v="体育经费项目"/>
    <x v="0"/>
    <s v="100"/>
    <n v="54.34"/>
    <n v="54.34"/>
    <x v="23"/>
  </r>
  <r>
    <n v="27"/>
    <x v="26"/>
    <s v="宿马一中学校增加教育投入"/>
    <x v="1"/>
    <s v="94.93"/>
    <n v="568.79999999999995"/>
    <n v="539.98"/>
    <x v="24"/>
  </r>
  <r>
    <n v="28"/>
    <x v="27"/>
    <s v="普通高中学生生均经费财政拨款"/>
    <x v="1"/>
    <s v="98.14"/>
    <n v="631"/>
    <n v="631"/>
    <x v="25"/>
  </r>
  <r>
    <n v="29"/>
    <x v="28"/>
    <s v="高中学生军训专项经费"/>
    <x v="1"/>
    <s v="100"/>
    <n v="16.3"/>
    <n v="16.3"/>
    <x v="26"/>
  </r>
  <r>
    <n v="30"/>
    <x v="29"/>
    <s v="助学金市级配套"/>
    <x v="1"/>
    <s v="71.75"/>
    <n v="97"/>
    <n v="97"/>
    <x v="27"/>
  </r>
  <r>
    <n v="31"/>
    <x v="30"/>
    <s v="2022年度生均公用经费（含党建培训）"/>
    <x v="2"/>
    <s v=""/>
    <n v="582"/>
    <n v="582"/>
    <x v="28"/>
  </r>
  <r>
    <n v="32"/>
    <x v="31"/>
    <s v="高一学生军训经费"/>
    <x v="2"/>
    <s v="86.11"/>
    <n v="21.6"/>
    <n v="21.6"/>
    <x v="29"/>
  </r>
  <r>
    <n v="33"/>
    <x v="32"/>
    <s v="助学金国家配套"/>
    <x v="2"/>
    <s v="271.89"/>
    <n v="111"/>
    <n v="111"/>
    <x v="30"/>
  </r>
  <r>
    <n v="34"/>
    <x v="33"/>
    <s v="雪枫校区设备采购"/>
    <x v="2"/>
    <s v="0"/>
    <n v="1248"/>
    <n v="1248"/>
    <x v="31"/>
  </r>
  <r>
    <n v="35"/>
    <x v="34"/>
    <s v="助学金免学费补助"/>
    <x v="3"/>
    <s v=""/>
    <n v="600"/>
    <n v="600"/>
    <x v="32"/>
  </r>
  <r>
    <n v="36"/>
    <x v="35"/>
    <s v="实训设备购置"/>
    <x v="3"/>
    <s v=""/>
    <n v="385"/>
    <n v="385"/>
    <x v="33"/>
  </r>
  <r>
    <n v="37"/>
    <x v="36"/>
    <s v="培训费"/>
    <x v="3"/>
    <s v=""/>
    <n v="40"/>
    <n v="40"/>
    <x v="0"/>
  </r>
  <r>
    <n v="38"/>
    <x v="37"/>
    <s v="军训项目"/>
    <x v="3"/>
    <s v=""/>
    <n v="15"/>
    <n v="15"/>
    <x v="34"/>
  </r>
  <r>
    <n v="39"/>
    <x v="38"/>
    <s v="校园维护及教师待遇保障项目"/>
    <x v="4"/>
    <s v="100"/>
    <n v="400"/>
    <n v="400"/>
    <x v="35"/>
  </r>
  <r>
    <n v="40"/>
    <x v="39"/>
    <s v="高一新生军训费项目"/>
    <x v="4"/>
    <s v="0"/>
    <n v="5"/>
    <n v="5"/>
    <x v="36"/>
  </r>
  <r>
    <n v="41"/>
    <x v="40"/>
    <s v="高中生均公用经费"/>
    <x v="4"/>
    <s v="73.06"/>
    <n v="224"/>
    <n v="224"/>
    <x v="37"/>
  </r>
  <r>
    <n v="42"/>
    <x v="41"/>
    <s v="义保及助学金市级配套资金"/>
    <x v="4"/>
    <s v="106.88"/>
    <n v="62"/>
    <n v="62"/>
    <x v="38"/>
  </r>
  <r>
    <n v="43"/>
    <x v="42"/>
    <s v="教师培训费"/>
    <x v="5"/>
    <s v="100"/>
    <n v="30"/>
    <n v="25.65"/>
    <x v="39"/>
  </r>
  <r>
    <n v="44"/>
    <x v="43"/>
    <s v="七年级学生军训经费"/>
    <x v="5"/>
    <s v="100"/>
    <n v="16.8"/>
    <n v="16.8"/>
    <x v="40"/>
  </r>
  <r>
    <n v="45"/>
    <x v="44"/>
    <s v="浍水路校区南翔胜利校区高新校区校园建设维护设备购置功能教室建设"/>
    <x v="5"/>
    <s v="31.44"/>
    <n v="700"/>
    <n v="700"/>
    <x v="41"/>
  </r>
  <r>
    <n v="46"/>
    <x v="45"/>
    <s v="义务教育保障经费市级配套资金"/>
    <x v="5"/>
    <s v="97.19"/>
    <n v="226"/>
    <n v="226"/>
    <x v="42"/>
  </r>
  <r>
    <n v="47"/>
    <x v="46"/>
    <s v="运行补助费用"/>
    <x v="5"/>
    <s v="100"/>
    <n v="268"/>
    <n v="268"/>
    <x v="43"/>
  </r>
  <r>
    <n v="48"/>
    <x v="47"/>
    <s v="生均公用经费公办幼儿园财政拨款"/>
    <x v="6"/>
    <s v="0"/>
    <n v="60"/>
    <n v="60"/>
    <x v="44"/>
  </r>
  <r>
    <n v="49"/>
    <x v="48"/>
    <s v="教师培训经费（含党建工作经费）"/>
    <x v="6"/>
    <s v="66.91"/>
    <n v="20"/>
    <n v="20"/>
    <x v="45"/>
  </r>
  <r>
    <n v="50"/>
    <x v="49"/>
    <s v="21-纳入专户管理的非税收入"/>
    <x v="6"/>
    <s v="89.72"/>
    <n v="143.07"/>
    <n v="143.07"/>
    <x v="46"/>
  </r>
  <r>
    <n v="51"/>
    <x v="50"/>
    <s v="信息化建设"/>
    <x v="7"/>
    <s v=""/>
    <n v="60"/>
    <n v="60"/>
    <x v="47"/>
  </r>
  <r>
    <n v="52"/>
    <x v="51"/>
    <s v="人才培训生活补助费"/>
    <x v="8"/>
    <s v="100"/>
    <n v="30"/>
    <n v="30"/>
    <x v="9"/>
  </r>
  <r>
    <n v="53"/>
    <x v="52"/>
    <s v="宿州市体育场公共运行维护费、电费（体育中心亮化工程）"/>
    <x v="8"/>
    <s v="100"/>
    <n v="30"/>
    <n v="30"/>
    <x v="9"/>
  </r>
  <r>
    <n v="54"/>
    <x v="53"/>
    <s v="日常比赛及训练等经费"/>
    <x v="8"/>
    <s v="100"/>
    <n v="300"/>
    <n v="300"/>
    <x v="15"/>
  </r>
  <r>
    <n v="55"/>
    <x v="54"/>
    <s v="军训费"/>
    <x v="9"/>
    <s v="100"/>
    <n v="7.2"/>
    <n v="7.2"/>
    <x v="48"/>
  </r>
  <r>
    <n v="56"/>
    <x v="55"/>
    <s v="生均拨款经费"/>
    <x v="9"/>
    <s v="100"/>
    <n v="220"/>
    <n v="220"/>
    <x v="49"/>
  </r>
  <r>
    <n v="57"/>
    <x v="56"/>
    <s v="教师培训费"/>
    <x v="9"/>
    <s v="100"/>
    <n v="4.3"/>
    <n v="4.3"/>
    <x v="50"/>
  </r>
  <r>
    <n v="58"/>
    <x v="57"/>
    <s v="助学金配套资金"/>
    <x v="9"/>
    <s v="100"/>
    <n v="300.92"/>
    <n v="300.92"/>
    <x v="5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1" applyNumberFormats="0" applyBorderFormats="0" applyFontFormats="0" applyPatternFormats="0" applyAlignmentFormats="0" applyWidthHeightFormats="1" dataCaption="值" updatedVersion="4" minRefreshableVersion="3" useAutoFormatting="1" itemPrintTitles="1" createdVersion="4" indent="0" outline="1" outlineData="1" multipleFieldFilters="0">
  <location ref="J2:M13" firstHeaderRow="0" firstDataRow="1" firstDataCol="1"/>
  <pivotFields count="8">
    <pivotField showAll="0"/>
    <pivotField dataField="1" showAll="0">
      <items count="5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t="default"/>
      </items>
    </pivotField>
    <pivotField showAll="0"/>
    <pivotField axis="axisRow" showAll="0">
      <items count="11">
        <item x="0"/>
        <item x="1"/>
        <item x="2"/>
        <item x="3"/>
        <item x="4"/>
        <item x="5"/>
        <item x="6"/>
        <item x="7"/>
        <item x="8"/>
        <item x="9"/>
        <item t="default"/>
      </items>
    </pivotField>
    <pivotField showAll="0"/>
    <pivotField showAll="0"/>
    <pivotField dataField="1" showAll="0"/>
    <pivotField dataField="1" showAll="0">
      <items count="53">
        <item x="21"/>
        <item x="50"/>
        <item x="12"/>
        <item x="48"/>
        <item x="16"/>
        <item x="7"/>
        <item x="45"/>
        <item x="34"/>
        <item x="26"/>
        <item x="40"/>
        <item x="19"/>
        <item x="29"/>
        <item x="39"/>
        <item x="9"/>
        <item x="3"/>
        <item x="20"/>
        <item x="0"/>
        <item x="8"/>
        <item x="2"/>
        <item x="1"/>
        <item x="23"/>
        <item x="47"/>
        <item x="44"/>
        <item x="38"/>
        <item x="27"/>
        <item x="5"/>
        <item x="10"/>
        <item x="22"/>
        <item x="11"/>
        <item x="6"/>
        <item x="46"/>
        <item x="37"/>
        <item x="14"/>
        <item x="42"/>
        <item x="49"/>
        <item x="41"/>
        <item x="18"/>
        <item x="43"/>
        <item x="15"/>
        <item x="51"/>
        <item x="30"/>
        <item x="4"/>
        <item x="17"/>
        <item x="33"/>
        <item x="35"/>
        <item x="13"/>
        <item x="32"/>
        <item x="24"/>
        <item x="28"/>
        <item x="25"/>
        <item x="31"/>
        <item x="36"/>
        <item t="default"/>
      </items>
    </pivotField>
  </pivotFields>
  <rowFields count="1">
    <field x="3"/>
  </rowFields>
  <rowItems count="11">
    <i>
      <x/>
    </i>
    <i>
      <x v="1"/>
    </i>
    <i>
      <x v="2"/>
    </i>
    <i>
      <x v="3"/>
    </i>
    <i>
      <x v="4"/>
    </i>
    <i>
      <x v="5"/>
    </i>
    <i>
      <x v="6"/>
    </i>
    <i>
      <x v="7"/>
    </i>
    <i>
      <x v="8"/>
    </i>
    <i>
      <x v="9"/>
    </i>
    <i t="grand">
      <x/>
    </i>
  </rowItems>
  <colFields count="1">
    <field x="-2"/>
  </colFields>
  <colItems count="3">
    <i>
      <x/>
    </i>
    <i i="1">
      <x v="1"/>
    </i>
    <i i="2">
      <x v="2"/>
    </i>
  </colItems>
  <dataFields count="3">
    <dataField name="求和项:当年预算金额" fld="6" baseField="0" baseItem="0"/>
    <dataField name="计数项:项目编码" fld="1" subtotal="count" baseField="0" baseItem="0"/>
    <dataField name="求和项:预算执行数" fld="7" baseField="3"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5"/>
  <sheetViews>
    <sheetView topLeftCell="B1" workbookViewId="0">
      <selection activeCell="B14" sqref="B14"/>
    </sheetView>
  </sheetViews>
  <sheetFormatPr defaultRowHeight="13.5"/>
  <cols>
    <col min="1" max="1" width="6.25" customWidth="1"/>
    <col min="2" max="2" width="15" customWidth="1"/>
    <col min="3" max="8" width="13.625" customWidth="1"/>
  </cols>
  <sheetData>
    <row r="3" spans="1:9" ht="18.75" customHeight="1">
      <c r="A3" s="52" t="s">
        <v>782</v>
      </c>
      <c r="B3" s="52" t="s">
        <v>783</v>
      </c>
      <c r="C3" s="52" t="s">
        <v>787</v>
      </c>
      <c r="D3" s="52"/>
      <c r="E3" s="52" t="s">
        <v>786</v>
      </c>
      <c r="F3" s="52"/>
      <c r="G3" s="52" t="s">
        <v>781</v>
      </c>
      <c r="H3" s="53"/>
      <c r="I3" s="54" t="s">
        <v>799</v>
      </c>
    </row>
    <row r="4" spans="1:9" ht="18" customHeight="1">
      <c r="A4" s="52"/>
      <c r="B4" s="52"/>
      <c r="C4" s="42" t="s">
        <v>784</v>
      </c>
      <c r="D4" s="42" t="s">
        <v>785</v>
      </c>
      <c r="E4" s="42" t="s">
        <v>784</v>
      </c>
      <c r="F4" s="42" t="s">
        <v>785</v>
      </c>
      <c r="G4" s="42" t="s">
        <v>784</v>
      </c>
      <c r="H4" s="42" t="s">
        <v>785</v>
      </c>
      <c r="I4" s="55"/>
    </row>
    <row r="5" spans="1:9">
      <c r="A5" s="41">
        <v>1</v>
      </c>
      <c r="B5" s="40" t="s">
        <v>788</v>
      </c>
      <c r="C5" s="41">
        <v>4366.87</v>
      </c>
      <c r="D5" s="41">
        <v>1024.48</v>
      </c>
      <c r="E5" s="41">
        <v>9469.0400000000009</v>
      </c>
      <c r="F5" s="41">
        <v>1002.73</v>
      </c>
      <c r="G5" s="41">
        <v>9469.0400000000009</v>
      </c>
      <c r="H5" s="41">
        <v>1002.73</v>
      </c>
      <c r="I5" s="41"/>
    </row>
    <row r="6" spans="1:9">
      <c r="A6" s="41">
        <v>2</v>
      </c>
      <c r="B6" s="40" t="s">
        <v>789</v>
      </c>
      <c r="C6" s="41">
        <v>5938.71</v>
      </c>
      <c r="D6" s="41">
        <v>3001</v>
      </c>
      <c r="E6" s="41">
        <v>9531.6200000000008</v>
      </c>
      <c r="F6" s="41">
        <f>2997.95+817.91</f>
        <v>3815.8599999999997</v>
      </c>
      <c r="G6" s="41">
        <v>9531.6200000000008</v>
      </c>
      <c r="H6" s="41">
        <v>4197.29</v>
      </c>
      <c r="I6" s="41"/>
    </row>
    <row r="7" spans="1:9">
      <c r="A7" s="41">
        <v>3</v>
      </c>
      <c r="B7" s="40" t="s">
        <v>790</v>
      </c>
      <c r="C7" s="41">
        <v>5762.55</v>
      </c>
      <c r="D7" s="41">
        <v>1610</v>
      </c>
      <c r="E7" s="41">
        <v>12703.16</v>
      </c>
      <c r="F7" s="41">
        <v>2013.91</v>
      </c>
      <c r="G7" s="41">
        <v>12703.16</v>
      </c>
      <c r="H7" s="41">
        <v>2013.91</v>
      </c>
      <c r="I7" s="41"/>
    </row>
    <row r="8" spans="1:9">
      <c r="A8" s="41">
        <v>4</v>
      </c>
      <c r="B8" s="40" t="s">
        <v>791</v>
      </c>
      <c r="C8" s="41">
        <v>2937.54</v>
      </c>
      <c r="D8" s="41">
        <v>332</v>
      </c>
      <c r="E8" s="41">
        <v>3647.08</v>
      </c>
      <c r="F8" s="41">
        <v>241.55</v>
      </c>
      <c r="G8" s="41">
        <v>3647.08</v>
      </c>
      <c r="H8" s="41">
        <v>205.57</v>
      </c>
      <c r="I8" s="41"/>
    </row>
    <row r="9" spans="1:9">
      <c r="A9" s="41">
        <v>5</v>
      </c>
      <c r="B9" s="40" t="s">
        <v>792</v>
      </c>
      <c r="C9" s="41">
        <v>3845.97</v>
      </c>
      <c r="D9" s="41">
        <v>240</v>
      </c>
      <c r="E9" s="41">
        <v>6954.69</v>
      </c>
      <c r="F9" s="41">
        <f>240+306.39</f>
        <v>546.39</v>
      </c>
      <c r="G9" s="41">
        <v>6954.69</v>
      </c>
      <c r="H9" s="41">
        <f>240+306.39</f>
        <v>546.39</v>
      </c>
      <c r="I9" s="41"/>
    </row>
    <row r="10" spans="1:9">
      <c r="A10" s="41">
        <v>6</v>
      </c>
      <c r="B10" s="40" t="s">
        <v>793</v>
      </c>
      <c r="C10" s="41">
        <v>1824.18</v>
      </c>
      <c r="D10" s="41">
        <v>450</v>
      </c>
      <c r="E10" s="41">
        <v>3426.86</v>
      </c>
      <c r="F10" s="41">
        <f>439.9+22.12</f>
        <v>462.02</v>
      </c>
      <c r="G10" s="41">
        <v>3426.86</v>
      </c>
      <c r="H10" s="41">
        <v>478.59</v>
      </c>
      <c r="I10" s="41"/>
    </row>
    <row r="11" spans="1:9">
      <c r="A11" s="41">
        <v>7</v>
      </c>
      <c r="B11" s="40" t="s">
        <v>794</v>
      </c>
      <c r="C11" s="41">
        <v>4851.1899999999996</v>
      </c>
      <c r="D11" s="41"/>
      <c r="E11" s="41">
        <v>8211.3799999999992</v>
      </c>
      <c r="F11" s="41">
        <v>565.26</v>
      </c>
      <c r="G11" s="41">
        <v>8211.3799999999992</v>
      </c>
      <c r="H11" s="41">
        <v>565.26</v>
      </c>
      <c r="I11" s="41"/>
    </row>
    <row r="12" spans="1:9">
      <c r="A12" s="41">
        <v>8</v>
      </c>
      <c r="B12" s="40" t="s">
        <v>795</v>
      </c>
      <c r="C12" s="41">
        <v>743.2</v>
      </c>
      <c r="D12" s="41">
        <v>35.5</v>
      </c>
      <c r="E12" s="41">
        <v>990.5</v>
      </c>
      <c r="F12" s="41">
        <v>4</v>
      </c>
      <c r="G12" s="41">
        <v>990.5</v>
      </c>
      <c r="H12" s="41">
        <v>4</v>
      </c>
      <c r="I12" s="41"/>
    </row>
    <row r="13" spans="1:9">
      <c r="A13" s="41">
        <v>9</v>
      </c>
      <c r="B13" s="40" t="s">
        <v>796</v>
      </c>
      <c r="C13" s="41">
        <v>219.94</v>
      </c>
      <c r="D13" s="41">
        <v>760</v>
      </c>
      <c r="E13" s="41">
        <v>194.89</v>
      </c>
      <c r="F13" s="41">
        <v>811.35</v>
      </c>
      <c r="G13" s="41">
        <v>194.89</v>
      </c>
      <c r="H13" s="41">
        <v>811.35</v>
      </c>
      <c r="I13" s="41"/>
    </row>
    <row r="14" spans="1:9">
      <c r="A14" s="41">
        <v>10</v>
      </c>
      <c r="B14" s="40" t="s">
        <v>797</v>
      </c>
      <c r="C14" s="41">
        <v>636.27</v>
      </c>
      <c r="D14" s="41">
        <v>30</v>
      </c>
      <c r="E14" s="41">
        <v>1055.0999999999999</v>
      </c>
      <c r="F14" s="41">
        <v>127.21</v>
      </c>
      <c r="G14" s="41">
        <v>1055.0999999999999</v>
      </c>
      <c r="H14" s="41">
        <v>127.21</v>
      </c>
      <c r="I14" s="41"/>
    </row>
    <row r="15" spans="1:9">
      <c r="A15" s="41"/>
      <c r="B15" s="40" t="s">
        <v>798</v>
      </c>
      <c r="C15" s="41">
        <f>SUM(C5:C14)</f>
        <v>31126.420000000002</v>
      </c>
      <c r="D15" s="41">
        <f>SUM(D5:D14)</f>
        <v>7482.98</v>
      </c>
      <c r="E15" s="41">
        <f t="shared" ref="E15:H15" si="0">SUM(E5:E14)</f>
        <v>56184.32</v>
      </c>
      <c r="F15" s="41">
        <f t="shared" si="0"/>
        <v>9590.2800000000007</v>
      </c>
      <c r="G15" s="41">
        <f t="shared" si="0"/>
        <v>56184.32</v>
      </c>
      <c r="H15" s="41">
        <f t="shared" si="0"/>
        <v>9952.2999999999993</v>
      </c>
      <c r="I15" s="41"/>
    </row>
  </sheetData>
  <mergeCells count="6">
    <mergeCell ref="I3:I4"/>
    <mergeCell ref="E3:F3"/>
    <mergeCell ref="C3:D3"/>
    <mergeCell ref="G3:H3"/>
    <mergeCell ref="A3:A4"/>
    <mergeCell ref="B3:B4"/>
  </mergeCells>
  <phoneticPr fontId="29" type="noConversion"/>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opLeftCell="A13" workbookViewId="0">
      <selection activeCell="B14" sqref="B14"/>
    </sheetView>
  </sheetViews>
  <sheetFormatPr defaultColWidth="8.25" defaultRowHeight="13.5"/>
  <cols>
    <col min="1" max="1" width="6.125" customWidth="1"/>
    <col min="2" max="2" width="9.5" customWidth="1"/>
    <col min="3" max="3" width="9.25" customWidth="1"/>
    <col min="4" max="4" width="15.375" customWidth="1"/>
    <col min="5" max="5" width="6.75" customWidth="1"/>
    <col min="6" max="8" width="11.125" customWidth="1"/>
    <col min="9" max="10" width="9" customWidth="1"/>
    <col min="11" max="11" width="12.5" customWidth="1"/>
  </cols>
  <sheetData>
    <row r="1" spans="1:15" ht="28.35" customHeight="1">
      <c r="A1" s="1" t="s">
        <v>0</v>
      </c>
    </row>
    <row r="2" spans="1:15" ht="24.75" customHeight="1">
      <c r="A2" s="56" t="s">
        <v>1</v>
      </c>
      <c r="B2" s="56"/>
      <c r="C2" s="56"/>
      <c r="D2" s="56"/>
      <c r="E2" s="56"/>
      <c r="F2" s="56"/>
      <c r="G2" s="56"/>
      <c r="H2" s="56"/>
      <c r="I2" s="56"/>
      <c r="J2" s="56"/>
      <c r="K2" s="56"/>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175</v>
      </c>
      <c r="E5" s="211"/>
      <c r="F5" s="211"/>
      <c r="G5" s="211"/>
      <c r="H5" s="211"/>
      <c r="I5" s="211"/>
      <c r="J5" s="211"/>
      <c r="K5" s="212"/>
    </row>
    <row r="6" spans="1:15" ht="33.6" customHeight="1">
      <c r="A6" s="207" t="s">
        <v>5</v>
      </c>
      <c r="B6" s="208"/>
      <c r="C6" s="209"/>
      <c r="D6" s="207" t="s">
        <v>6</v>
      </c>
      <c r="E6" s="208"/>
      <c r="F6" s="208"/>
      <c r="G6" s="213"/>
      <c r="H6" s="214" t="s">
        <v>7</v>
      </c>
      <c r="I6" s="207" t="s">
        <v>8</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10</v>
      </c>
      <c r="G8" s="214">
        <f>G9+G10+G11</f>
        <v>10</v>
      </c>
      <c r="H8" s="214">
        <f>H9+H10+H11</f>
        <v>10</v>
      </c>
      <c r="I8" s="214">
        <v>10</v>
      </c>
      <c r="J8" s="221">
        <f>H8/G8</f>
        <v>1</v>
      </c>
      <c r="K8" s="222">
        <f>J8*I8</f>
        <v>10</v>
      </c>
    </row>
    <row r="9" spans="1:15" ht="33.6" customHeight="1">
      <c r="A9" s="219"/>
      <c r="B9" s="178"/>
      <c r="C9" s="220"/>
      <c r="D9" s="207" t="s">
        <v>17</v>
      </c>
      <c r="E9" s="209"/>
      <c r="F9" s="214">
        <v>10</v>
      </c>
      <c r="G9" s="214">
        <v>10</v>
      </c>
      <c r="H9" s="214">
        <v>10</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62.25" customHeight="1">
      <c r="A13" s="230"/>
      <c r="B13" s="231" t="s">
        <v>841</v>
      </c>
      <c r="C13" s="232"/>
      <c r="D13" s="232"/>
      <c r="E13" s="232"/>
      <c r="F13" s="232"/>
      <c r="G13" s="233"/>
      <c r="H13" s="234" t="s">
        <v>176</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36.6" customHeight="1">
      <c r="A15" s="237"/>
      <c r="B15" s="238" t="s">
        <v>35</v>
      </c>
      <c r="C15" s="238" t="s">
        <v>36</v>
      </c>
      <c r="D15" s="163" t="s">
        <v>177</v>
      </c>
      <c r="E15" s="164"/>
      <c r="F15" s="165"/>
      <c r="G15" s="218" t="s">
        <v>178</v>
      </c>
      <c r="H15" s="218" t="s">
        <v>158</v>
      </c>
      <c r="I15" s="218" t="s">
        <v>41</v>
      </c>
      <c r="J15" s="214">
        <v>10</v>
      </c>
      <c r="K15" s="214" t="s">
        <v>19</v>
      </c>
    </row>
    <row r="16" spans="1:15" ht="36.6" customHeight="1">
      <c r="A16" s="237"/>
      <c r="B16" s="239"/>
      <c r="C16" s="240"/>
      <c r="D16" s="163" t="s">
        <v>179</v>
      </c>
      <c r="E16" s="164"/>
      <c r="F16" s="165"/>
      <c r="G16" s="218" t="s">
        <v>180</v>
      </c>
      <c r="H16" s="218" t="s">
        <v>158</v>
      </c>
      <c r="I16" s="218" t="s">
        <v>41</v>
      </c>
      <c r="J16" s="214">
        <v>10</v>
      </c>
      <c r="K16" s="214" t="s">
        <v>19</v>
      </c>
    </row>
    <row r="17" spans="1:11" ht="45" customHeight="1">
      <c r="A17" s="237"/>
      <c r="B17" s="239"/>
      <c r="C17" s="241" t="s">
        <v>43</v>
      </c>
      <c r="D17" s="163" t="s">
        <v>70</v>
      </c>
      <c r="E17" s="164"/>
      <c r="F17" s="165"/>
      <c r="G17" s="218" t="s">
        <v>71</v>
      </c>
      <c r="H17" s="218" t="s">
        <v>71</v>
      </c>
      <c r="I17" s="218" t="s">
        <v>41</v>
      </c>
      <c r="J17" s="214">
        <v>10</v>
      </c>
      <c r="K17" s="214" t="s">
        <v>19</v>
      </c>
    </row>
    <row r="18" spans="1:11" ht="24" customHeight="1">
      <c r="A18" s="237"/>
      <c r="B18" s="239"/>
      <c r="C18" s="238" t="s">
        <v>45</v>
      </c>
      <c r="D18" s="163" t="s">
        <v>181</v>
      </c>
      <c r="E18" s="164"/>
      <c r="F18" s="165"/>
      <c r="G18" s="218" t="s">
        <v>182</v>
      </c>
      <c r="H18" s="242">
        <v>1</v>
      </c>
      <c r="I18" s="218" t="s">
        <v>50</v>
      </c>
      <c r="J18" s="214">
        <v>5</v>
      </c>
      <c r="K18" s="214" t="s">
        <v>19</v>
      </c>
    </row>
    <row r="19" spans="1:11" ht="24" customHeight="1">
      <c r="A19" s="237"/>
      <c r="B19" s="239"/>
      <c r="C19" s="239"/>
      <c r="D19" s="163" t="s">
        <v>183</v>
      </c>
      <c r="E19" s="164"/>
      <c r="F19" s="165"/>
      <c r="G19" s="218" t="s">
        <v>128</v>
      </c>
      <c r="H19" s="218" t="s">
        <v>128</v>
      </c>
      <c r="I19" s="218" t="s">
        <v>50</v>
      </c>
      <c r="J19" s="214">
        <v>5</v>
      </c>
      <c r="K19" s="214" t="s">
        <v>19</v>
      </c>
    </row>
    <row r="20" spans="1:11" ht="24" customHeight="1">
      <c r="A20" s="237"/>
      <c r="B20" s="239"/>
      <c r="C20" s="238" t="s">
        <v>47</v>
      </c>
      <c r="D20" s="163" t="s">
        <v>184</v>
      </c>
      <c r="E20" s="164"/>
      <c r="F20" s="165"/>
      <c r="G20" s="218" t="s">
        <v>185</v>
      </c>
      <c r="H20" s="218" t="s">
        <v>118</v>
      </c>
      <c r="I20" s="218" t="s">
        <v>50</v>
      </c>
      <c r="J20" s="214">
        <v>5</v>
      </c>
      <c r="K20" s="214" t="s">
        <v>19</v>
      </c>
    </row>
    <row r="21" spans="1:11" ht="24" customHeight="1">
      <c r="A21" s="237"/>
      <c r="B21" s="240"/>
      <c r="C21" s="239"/>
      <c r="D21" s="163" t="s">
        <v>186</v>
      </c>
      <c r="E21" s="164"/>
      <c r="F21" s="165"/>
      <c r="G21" s="218" t="s">
        <v>187</v>
      </c>
      <c r="H21" s="218" t="s">
        <v>188</v>
      </c>
      <c r="I21" s="218" t="s">
        <v>50</v>
      </c>
      <c r="J21" s="214">
        <v>5</v>
      </c>
      <c r="K21" s="214" t="s">
        <v>19</v>
      </c>
    </row>
    <row r="22" spans="1:11" ht="31.5" customHeight="1">
      <c r="A22" s="237"/>
      <c r="B22" s="238" t="s">
        <v>51</v>
      </c>
      <c r="C22" s="243" t="s">
        <v>56</v>
      </c>
      <c r="D22" s="163" t="s">
        <v>189</v>
      </c>
      <c r="E22" s="164"/>
      <c r="F22" s="165"/>
      <c r="G22" s="218" t="s">
        <v>182</v>
      </c>
      <c r="H22" s="218" t="s">
        <v>182</v>
      </c>
      <c r="I22" s="218" t="s">
        <v>39</v>
      </c>
      <c r="J22" s="214">
        <v>15</v>
      </c>
      <c r="K22" s="214" t="s">
        <v>19</v>
      </c>
    </row>
    <row r="23" spans="1:11" ht="29.25" customHeight="1">
      <c r="A23" s="237"/>
      <c r="B23" s="239"/>
      <c r="C23" s="241" t="s">
        <v>52</v>
      </c>
      <c r="D23" s="163" t="s">
        <v>190</v>
      </c>
      <c r="E23" s="164"/>
      <c r="F23" s="165"/>
      <c r="G23" s="218" t="s">
        <v>182</v>
      </c>
      <c r="H23" s="218" t="s">
        <v>182</v>
      </c>
      <c r="I23" s="218" t="s">
        <v>50</v>
      </c>
      <c r="J23" s="214">
        <v>5</v>
      </c>
      <c r="K23" s="214" t="s">
        <v>19</v>
      </c>
    </row>
    <row r="24" spans="1:11" ht="33.75" customHeight="1">
      <c r="A24" s="237"/>
      <c r="B24" s="239"/>
      <c r="C24" s="238" t="s">
        <v>54</v>
      </c>
      <c r="D24" s="163" t="s">
        <v>191</v>
      </c>
      <c r="E24" s="164"/>
      <c r="F24" s="165"/>
      <c r="G24" s="218" t="s">
        <v>192</v>
      </c>
      <c r="H24" s="218" t="s">
        <v>192</v>
      </c>
      <c r="I24" s="218" t="s">
        <v>50</v>
      </c>
      <c r="J24" s="214">
        <v>5</v>
      </c>
      <c r="K24" s="214" t="s">
        <v>19</v>
      </c>
    </row>
    <row r="25" spans="1:11" ht="28.5" customHeight="1">
      <c r="A25" s="237"/>
      <c r="B25" s="239"/>
      <c r="C25" s="239"/>
      <c r="D25" s="163" t="s">
        <v>193</v>
      </c>
      <c r="E25" s="164"/>
      <c r="F25" s="165"/>
      <c r="G25" s="218" t="s">
        <v>194</v>
      </c>
      <c r="H25" s="218" t="s">
        <v>194</v>
      </c>
      <c r="I25" s="218" t="s">
        <v>50</v>
      </c>
      <c r="J25" s="214">
        <v>5</v>
      </c>
      <c r="K25" s="214" t="s">
        <v>19</v>
      </c>
    </row>
    <row r="26" spans="1:11" ht="28.5" customHeight="1">
      <c r="A26" s="230"/>
      <c r="B26" s="243" t="s">
        <v>58</v>
      </c>
      <c r="C26" s="243" t="s">
        <v>59</v>
      </c>
      <c r="D26" s="163" t="s">
        <v>195</v>
      </c>
      <c r="E26" s="164"/>
      <c r="F26" s="165"/>
      <c r="G26" s="218" t="s">
        <v>196</v>
      </c>
      <c r="H26" s="218" t="s">
        <v>197</v>
      </c>
      <c r="I26" s="218" t="s">
        <v>41</v>
      </c>
      <c r="J26" s="214">
        <v>10</v>
      </c>
      <c r="K26" s="214" t="s">
        <v>19</v>
      </c>
    </row>
    <row r="27" spans="1:11" ht="24" customHeight="1">
      <c r="A27" s="244" t="s">
        <v>62</v>
      </c>
      <c r="B27" s="245"/>
      <c r="C27" s="245"/>
      <c r="D27" s="245"/>
      <c r="E27" s="245"/>
      <c r="F27" s="245"/>
      <c r="G27" s="246"/>
      <c r="H27" s="247" t="s">
        <v>19</v>
      </c>
      <c r="I27" s="247">
        <v>100</v>
      </c>
      <c r="J27" s="248">
        <f>SUM(J15:J26)+K8</f>
        <v>100</v>
      </c>
      <c r="K27" s="214" t="s">
        <v>19</v>
      </c>
    </row>
    <row r="29" spans="1:11" ht="24" customHeight="1"/>
    <row r="30" spans="1:11" ht="24" customHeight="1"/>
  </sheetData>
  <mergeCells count="39">
    <mergeCell ref="A27:G27"/>
    <mergeCell ref="D24:F24"/>
    <mergeCell ref="D25:F25"/>
    <mergeCell ref="D26:F26"/>
    <mergeCell ref="C24:C25"/>
    <mergeCell ref="D18:F18"/>
    <mergeCell ref="D19:F19"/>
    <mergeCell ref="D21:F21"/>
    <mergeCell ref="D22:F22"/>
    <mergeCell ref="D23:F23"/>
    <mergeCell ref="D20:F20"/>
    <mergeCell ref="A12:A13"/>
    <mergeCell ref="B12:G12"/>
    <mergeCell ref="H12:K12"/>
    <mergeCell ref="B13:G13"/>
    <mergeCell ref="H13:K13"/>
    <mergeCell ref="D14:F14"/>
    <mergeCell ref="D15:F15"/>
    <mergeCell ref="A14:A26"/>
    <mergeCell ref="B15:B21"/>
    <mergeCell ref="C15:C16"/>
    <mergeCell ref="C20:C21"/>
    <mergeCell ref="B22:B25"/>
    <mergeCell ref="D16:F16"/>
    <mergeCell ref="D17:F17"/>
    <mergeCell ref="C18:C19"/>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opLeftCell="A12" workbookViewId="0">
      <selection activeCell="B14" sqref="B14"/>
    </sheetView>
  </sheetViews>
  <sheetFormatPr defaultColWidth="8.25" defaultRowHeight="13.5"/>
  <cols>
    <col min="1" max="1" width="6.125" customWidth="1"/>
    <col min="2" max="2" width="9.5" customWidth="1"/>
    <col min="3" max="3" width="9.25" customWidth="1"/>
    <col min="4" max="4" width="15.375" customWidth="1"/>
    <col min="5" max="5" width="7.625" customWidth="1"/>
    <col min="6" max="6" width="7" customWidth="1"/>
    <col min="7" max="7" width="14.125" customWidth="1"/>
    <col min="8" max="8" width="11.125" customWidth="1"/>
    <col min="9" max="10" width="9" customWidth="1"/>
    <col min="11" max="11" width="11.375" customWidth="1"/>
  </cols>
  <sheetData>
    <row r="1" spans="1:15" ht="28.35" customHeight="1">
      <c r="A1" s="1" t="s">
        <v>0</v>
      </c>
    </row>
    <row r="2" spans="1:15" ht="24.75" customHeight="1">
      <c r="A2" s="56" t="s">
        <v>1</v>
      </c>
      <c r="B2" s="56"/>
      <c r="C2" s="56"/>
      <c r="D2" s="56"/>
      <c r="E2" s="56"/>
      <c r="F2" s="56"/>
      <c r="G2" s="56"/>
      <c r="H2" s="56"/>
      <c r="I2" s="56"/>
      <c r="J2" s="56"/>
      <c r="K2" s="56"/>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24.75" customHeight="1">
      <c r="A5" s="207" t="s">
        <v>3</v>
      </c>
      <c r="B5" s="208"/>
      <c r="C5" s="209"/>
      <c r="D5" s="210" t="s">
        <v>198</v>
      </c>
      <c r="E5" s="211"/>
      <c r="F5" s="211"/>
      <c r="G5" s="211"/>
      <c r="H5" s="211"/>
      <c r="I5" s="211"/>
      <c r="J5" s="211"/>
      <c r="K5" s="212"/>
    </row>
    <row r="6" spans="1:15" ht="27" customHeight="1">
      <c r="A6" s="207" t="s">
        <v>5</v>
      </c>
      <c r="B6" s="208"/>
      <c r="C6" s="209"/>
      <c r="D6" s="207" t="s">
        <v>6</v>
      </c>
      <c r="E6" s="208"/>
      <c r="F6" s="208"/>
      <c r="G6" s="213"/>
      <c r="H6" s="214" t="s">
        <v>7</v>
      </c>
      <c r="I6" s="207" t="s">
        <v>8</v>
      </c>
      <c r="J6" s="208"/>
      <c r="K6" s="209"/>
    </row>
    <row r="7" spans="1:15" ht="27" customHeight="1">
      <c r="A7" s="215" t="s">
        <v>9</v>
      </c>
      <c r="B7" s="216"/>
      <c r="C7" s="217"/>
      <c r="D7" s="207"/>
      <c r="E7" s="209"/>
      <c r="F7" s="218" t="s">
        <v>10</v>
      </c>
      <c r="G7" s="218" t="s">
        <v>11</v>
      </c>
      <c r="H7" s="218" t="s">
        <v>12</v>
      </c>
      <c r="I7" s="218" t="s">
        <v>13</v>
      </c>
      <c r="J7" s="218" t="s">
        <v>14</v>
      </c>
      <c r="K7" s="214" t="s">
        <v>15</v>
      </c>
    </row>
    <row r="8" spans="1:15" ht="24.75" customHeight="1">
      <c r="A8" s="219"/>
      <c r="B8" s="178"/>
      <c r="C8" s="220"/>
      <c r="D8" s="207" t="s">
        <v>16</v>
      </c>
      <c r="E8" s="209"/>
      <c r="F8" s="214">
        <f>F9+F10+F11</f>
        <v>50</v>
      </c>
      <c r="G8" s="214">
        <f>G9+G10+G11</f>
        <v>50</v>
      </c>
      <c r="H8" s="214">
        <f>H9+H10+H11</f>
        <v>43.53</v>
      </c>
      <c r="I8" s="214">
        <v>10</v>
      </c>
      <c r="J8" s="221">
        <f>H8/G8</f>
        <v>0.87060000000000004</v>
      </c>
      <c r="K8" s="222">
        <f>J8*I8</f>
        <v>8.7059999999999995</v>
      </c>
    </row>
    <row r="9" spans="1:15" ht="24.75" customHeight="1">
      <c r="A9" s="219"/>
      <c r="B9" s="178"/>
      <c r="C9" s="220"/>
      <c r="D9" s="207" t="s">
        <v>17</v>
      </c>
      <c r="E9" s="209"/>
      <c r="F9" s="214">
        <v>50</v>
      </c>
      <c r="G9" s="214">
        <v>50</v>
      </c>
      <c r="H9" s="214">
        <v>43.53</v>
      </c>
      <c r="I9" s="214" t="s">
        <v>18</v>
      </c>
      <c r="J9" s="214" t="s">
        <v>19</v>
      </c>
      <c r="K9" s="214" t="s">
        <v>19</v>
      </c>
    </row>
    <row r="10" spans="1:15" ht="24.75" customHeight="1">
      <c r="A10" s="219"/>
      <c r="B10" s="178"/>
      <c r="C10" s="220"/>
      <c r="D10" s="207" t="s">
        <v>20</v>
      </c>
      <c r="E10" s="209"/>
      <c r="F10" s="214">
        <v>0</v>
      </c>
      <c r="G10" s="214">
        <v>0</v>
      </c>
      <c r="H10" s="214">
        <v>0</v>
      </c>
      <c r="I10" s="214" t="s">
        <v>18</v>
      </c>
      <c r="J10" s="214" t="s">
        <v>19</v>
      </c>
      <c r="K10" s="214" t="s">
        <v>19</v>
      </c>
    </row>
    <row r="11" spans="1:15" ht="24.75" customHeight="1">
      <c r="A11" s="219"/>
      <c r="B11" s="178"/>
      <c r="C11" s="220"/>
      <c r="D11" s="223" t="s">
        <v>21</v>
      </c>
      <c r="E11" s="224"/>
      <c r="F11" s="225">
        <v>0</v>
      </c>
      <c r="G11" s="225">
        <v>0</v>
      </c>
      <c r="H11" s="225">
        <v>0</v>
      </c>
      <c r="I11" s="214" t="s">
        <v>18</v>
      </c>
      <c r="J11" s="214" t="s">
        <v>19</v>
      </c>
      <c r="K11" s="214" t="s">
        <v>19</v>
      </c>
    </row>
    <row r="12" spans="1:15" ht="24" customHeight="1">
      <c r="A12" s="226" t="s">
        <v>22</v>
      </c>
      <c r="B12" s="227" t="s">
        <v>23</v>
      </c>
      <c r="C12" s="228"/>
      <c r="D12" s="228"/>
      <c r="E12" s="228"/>
      <c r="F12" s="228"/>
      <c r="G12" s="229"/>
      <c r="H12" s="207" t="s">
        <v>24</v>
      </c>
      <c r="I12" s="208"/>
      <c r="J12" s="208"/>
      <c r="K12" s="209"/>
    </row>
    <row r="13" spans="1:15" ht="109.5" customHeight="1">
      <c r="A13" s="230"/>
      <c r="B13" s="231" t="s">
        <v>850</v>
      </c>
      <c r="C13" s="232"/>
      <c r="D13" s="232"/>
      <c r="E13" s="232"/>
      <c r="F13" s="232"/>
      <c r="G13" s="233"/>
      <c r="H13" s="234" t="s">
        <v>199</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29.25" customHeight="1">
      <c r="A15" s="237"/>
      <c r="B15" s="238" t="s">
        <v>35</v>
      </c>
      <c r="C15" s="238" t="s">
        <v>36</v>
      </c>
      <c r="D15" s="163" t="s">
        <v>200</v>
      </c>
      <c r="E15" s="164"/>
      <c r="F15" s="165"/>
      <c r="G15" s="218" t="s">
        <v>201</v>
      </c>
      <c r="H15" s="218" t="s">
        <v>842</v>
      </c>
      <c r="I15" s="218" t="s">
        <v>50</v>
      </c>
      <c r="J15" s="214">
        <v>5</v>
      </c>
      <c r="K15" s="214" t="s">
        <v>19</v>
      </c>
    </row>
    <row r="16" spans="1:15" ht="36.6" customHeight="1">
      <c r="A16" s="237"/>
      <c r="B16" s="239"/>
      <c r="C16" s="239"/>
      <c r="D16" s="163" t="s">
        <v>202</v>
      </c>
      <c r="E16" s="164"/>
      <c r="F16" s="165"/>
      <c r="G16" s="218" t="s">
        <v>845</v>
      </c>
      <c r="H16" s="218" t="s">
        <v>845</v>
      </c>
      <c r="I16" s="218" t="s">
        <v>50</v>
      </c>
      <c r="J16" s="214">
        <v>5</v>
      </c>
      <c r="K16" s="214" t="s">
        <v>19</v>
      </c>
    </row>
    <row r="17" spans="1:11" ht="24" customHeight="1">
      <c r="A17" s="237"/>
      <c r="B17" s="239"/>
      <c r="C17" s="240"/>
      <c r="D17" s="163" t="s">
        <v>203</v>
      </c>
      <c r="E17" s="164"/>
      <c r="F17" s="165"/>
      <c r="G17" s="218" t="s">
        <v>204</v>
      </c>
      <c r="H17" s="218" t="s">
        <v>843</v>
      </c>
      <c r="I17" s="218" t="s">
        <v>50</v>
      </c>
      <c r="J17" s="214">
        <v>5</v>
      </c>
      <c r="K17" s="214" t="s">
        <v>19</v>
      </c>
    </row>
    <row r="18" spans="1:11" ht="39" customHeight="1">
      <c r="A18" s="237"/>
      <c r="B18" s="239"/>
      <c r="C18" s="238" t="s">
        <v>43</v>
      </c>
      <c r="D18" s="163" t="s">
        <v>205</v>
      </c>
      <c r="E18" s="164"/>
      <c r="F18" s="165"/>
      <c r="G18" s="218" t="s">
        <v>206</v>
      </c>
      <c r="H18" s="218" t="s">
        <v>38</v>
      </c>
      <c r="I18" s="218" t="s">
        <v>50</v>
      </c>
      <c r="J18" s="214">
        <v>5</v>
      </c>
      <c r="K18" s="214" t="s">
        <v>19</v>
      </c>
    </row>
    <row r="19" spans="1:11" ht="24" customHeight="1">
      <c r="A19" s="237"/>
      <c r="B19" s="239"/>
      <c r="C19" s="239"/>
      <c r="D19" s="163" t="s">
        <v>207</v>
      </c>
      <c r="E19" s="164"/>
      <c r="F19" s="165"/>
      <c r="G19" s="218" t="s">
        <v>80</v>
      </c>
      <c r="H19" s="242">
        <v>1</v>
      </c>
      <c r="I19" s="218" t="s">
        <v>50</v>
      </c>
      <c r="J19" s="214">
        <v>5</v>
      </c>
      <c r="K19" s="214" t="s">
        <v>19</v>
      </c>
    </row>
    <row r="20" spans="1:11" ht="30.75" customHeight="1">
      <c r="A20" s="237"/>
      <c r="B20" s="239"/>
      <c r="C20" s="239"/>
      <c r="D20" s="163" t="s">
        <v>208</v>
      </c>
      <c r="E20" s="164"/>
      <c r="F20" s="165"/>
      <c r="G20" s="218" t="s">
        <v>849</v>
      </c>
      <c r="H20" s="218" t="s">
        <v>844</v>
      </c>
      <c r="I20" s="218" t="s">
        <v>50</v>
      </c>
      <c r="J20" s="214">
        <v>5</v>
      </c>
      <c r="K20" s="214" t="s">
        <v>19</v>
      </c>
    </row>
    <row r="21" spans="1:11" ht="24" customHeight="1">
      <c r="A21" s="237"/>
      <c r="B21" s="239"/>
      <c r="C21" s="241" t="s">
        <v>45</v>
      </c>
      <c r="D21" s="163" t="s">
        <v>209</v>
      </c>
      <c r="E21" s="164"/>
      <c r="F21" s="165"/>
      <c r="G21" s="218" t="s">
        <v>846</v>
      </c>
      <c r="H21" s="218" t="s">
        <v>38</v>
      </c>
      <c r="I21" s="218" t="s">
        <v>50</v>
      </c>
      <c r="J21" s="214">
        <v>5</v>
      </c>
      <c r="K21" s="214" t="s">
        <v>19</v>
      </c>
    </row>
    <row r="22" spans="1:11" ht="24" customHeight="1">
      <c r="A22" s="237"/>
      <c r="B22" s="239"/>
      <c r="C22" s="241" t="s">
        <v>47</v>
      </c>
      <c r="D22" s="163" t="s">
        <v>847</v>
      </c>
      <c r="E22" s="164"/>
      <c r="F22" s="165"/>
      <c r="G22" s="218" t="s">
        <v>848</v>
      </c>
      <c r="H22" s="218" t="s">
        <v>848</v>
      </c>
      <c r="I22" s="218" t="s">
        <v>50</v>
      </c>
      <c r="J22" s="214">
        <v>5</v>
      </c>
      <c r="K22" s="214" t="s">
        <v>19</v>
      </c>
    </row>
    <row r="23" spans="1:11" ht="46.5" customHeight="1">
      <c r="A23" s="237"/>
      <c r="B23" s="241" t="s">
        <v>51</v>
      </c>
      <c r="C23" s="243" t="s">
        <v>54</v>
      </c>
      <c r="D23" s="163" t="s">
        <v>210</v>
      </c>
      <c r="E23" s="164"/>
      <c r="F23" s="165"/>
      <c r="G23" s="218" t="s">
        <v>211</v>
      </c>
      <c r="H23" s="218" t="s">
        <v>211</v>
      </c>
      <c r="I23" s="218" t="s">
        <v>100</v>
      </c>
      <c r="J23" s="214">
        <v>30</v>
      </c>
      <c r="K23" s="214" t="s">
        <v>19</v>
      </c>
    </row>
    <row r="24" spans="1:11" ht="24" customHeight="1">
      <c r="A24" s="237"/>
      <c r="B24" s="238" t="s">
        <v>58</v>
      </c>
      <c r="C24" s="238" t="s">
        <v>59</v>
      </c>
      <c r="D24" s="163" t="s">
        <v>212</v>
      </c>
      <c r="E24" s="164"/>
      <c r="F24" s="165"/>
      <c r="G24" s="218" t="s">
        <v>213</v>
      </c>
      <c r="H24" s="242">
        <v>0.95</v>
      </c>
      <c r="I24" s="218" t="s">
        <v>50</v>
      </c>
      <c r="J24" s="214">
        <v>5</v>
      </c>
      <c r="K24" s="214" t="s">
        <v>19</v>
      </c>
    </row>
    <row r="25" spans="1:11" ht="24" customHeight="1">
      <c r="A25" s="230"/>
      <c r="B25" s="240"/>
      <c r="C25" s="240"/>
      <c r="D25" s="163" t="s">
        <v>214</v>
      </c>
      <c r="E25" s="164"/>
      <c r="F25" s="165"/>
      <c r="G25" s="218" t="s">
        <v>213</v>
      </c>
      <c r="H25" s="242">
        <v>0.95</v>
      </c>
      <c r="I25" s="218" t="s">
        <v>50</v>
      </c>
      <c r="J25" s="214">
        <v>5</v>
      </c>
      <c r="K25" s="214" t="s">
        <v>19</v>
      </c>
    </row>
    <row r="26" spans="1:11" ht="24" customHeight="1">
      <c r="A26" s="244" t="s">
        <v>62</v>
      </c>
      <c r="B26" s="245"/>
      <c r="C26" s="245"/>
      <c r="D26" s="245"/>
      <c r="E26" s="245"/>
      <c r="F26" s="245"/>
      <c r="G26" s="246"/>
      <c r="H26" s="247" t="s">
        <v>19</v>
      </c>
      <c r="I26" s="247">
        <v>100</v>
      </c>
      <c r="J26" s="248">
        <f>SUM(J15:J25)+K8</f>
        <v>88.706000000000003</v>
      </c>
      <c r="K26" s="214" t="s">
        <v>19</v>
      </c>
    </row>
  </sheetData>
  <mergeCells count="37">
    <mergeCell ref="A26:G26"/>
    <mergeCell ref="D23:F23"/>
    <mergeCell ref="B24:B25"/>
    <mergeCell ref="C24:C25"/>
    <mergeCell ref="D24:F24"/>
    <mergeCell ref="D25:F25"/>
    <mergeCell ref="D18:F18"/>
    <mergeCell ref="D19:F19"/>
    <mergeCell ref="D21:F21"/>
    <mergeCell ref="D22:F22"/>
    <mergeCell ref="D20:F20"/>
    <mergeCell ref="A12:A13"/>
    <mergeCell ref="B12:G12"/>
    <mergeCell ref="H12:K12"/>
    <mergeCell ref="B13:G13"/>
    <mergeCell ref="H13:K13"/>
    <mergeCell ref="D14:F14"/>
    <mergeCell ref="C15:C17"/>
    <mergeCell ref="D15:F15"/>
    <mergeCell ref="A14:A25"/>
    <mergeCell ref="B15:B22"/>
    <mergeCell ref="C18:C20"/>
    <mergeCell ref="D16:F16"/>
    <mergeCell ref="D17:F17"/>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topLeftCell="A14" workbookViewId="0">
      <selection activeCell="B14" sqref="B14"/>
    </sheetView>
  </sheetViews>
  <sheetFormatPr defaultColWidth="8.25" defaultRowHeight="13.5"/>
  <cols>
    <col min="1" max="1" width="6.125" customWidth="1"/>
    <col min="2" max="2" width="9.5" customWidth="1"/>
    <col min="3" max="3" width="9.25" customWidth="1"/>
    <col min="4" max="4" width="15.375" customWidth="1"/>
    <col min="5" max="5" width="7.125" customWidth="1"/>
    <col min="6" max="8" width="11.125" customWidth="1"/>
    <col min="9" max="10" width="9" customWidth="1"/>
    <col min="11" max="11" width="12.25" customWidth="1"/>
  </cols>
  <sheetData>
    <row r="1" spans="1:15" ht="28.35" customHeight="1">
      <c r="A1" s="1" t="s">
        <v>0</v>
      </c>
    </row>
    <row r="2" spans="1:15" ht="24.75" customHeight="1">
      <c r="A2" s="56" t="s">
        <v>1</v>
      </c>
      <c r="B2" s="56"/>
      <c r="C2" s="56"/>
      <c r="D2" s="56"/>
      <c r="E2" s="56"/>
      <c r="F2" s="56"/>
      <c r="G2" s="56"/>
      <c r="H2" s="56"/>
      <c r="I2" s="56"/>
      <c r="J2" s="56"/>
      <c r="K2" s="56"/>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215</v>
      </c>
      <c r="E5" s="211"/>
      <c r="F5" s="211"/>
      <c r="G5" s="211"/>
      <c r="H5" s="211"/>
      <c r="I5" s="211"/>
      <c r="J5" s="211"/>
      <c r="K5" s="212"/>
    </row>
    <row r="6" spans="1:15" ht="33.6" customHeight="1">
      <c r="A6" s="207" t="s">
        <v>5</v>
      </c>
      <c r="B6" s="208"/>
      <c r="C6" s="209"/>
      <c r="D6" s="207" t="s">
        <v>6</v>
      </c>
      <c r="E6" s="208"/>
      <c r="F6" s="208"/>
      <c r="G6" s="213"/>
      <c r="H6" s="214" t="s">
        <v>7</v>
      </c>
      <c r="I6" s="207" t="s">
        <v>8</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30</v>
      </c>
      <c r="G8" s="214">
        <f>G9+G10+G11</f>
        <v>30</v>
      </c>
      <c r="H8" s="214">
        <f>H9+H10+H11</f>
        <v>30</v>
      </c>
      <c r="I8" s="214">
        <v>10</v>
      </c>
      <c r="J8" s="221">
        <f>H8/G8</f>
        <v>1</v>
      </c>
      <c r="K8" s="222">
        <f>J8*I8</f>
        <v>10</v>
      </c>
    </row>
    <row r="9" spans="1:15" ht="33.6" customHeight="1">
      <c r="A9" s="219"/>
      <c r="B9" s="178"/>
      <c r="C9" s="220"/>
      <c r="D9" s="207" t="s">
        <v>17</v>
      </c>
      <c r="E9" s="209"/>
      <c r="F9" s="214">
        <v>30</v>
      </c>
      <c r="G9" s="214">
        <v>30</v>
      </c>
      <c r="H9" s="214">
        <v>30</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96.6" customHeight="1">
      <c r="A13" s="230"/>
      <c r="B13" s="231" t="s">
        <v>851</v>
      </c>
      <c r="C13" s="232"/>
      <c r="D13" s="232"/>
      <c r="E13" s="232"/>
      <c r="F13" s="232"/>
      <c r="G13" s="233"/>
      <c r="H13" s="234" t="s">
        <v>216</v>
      </c>
      <c r="I13" s="235"/>
      <c r="J13" s="235"/>
      <c r="K13" s="236"/>
      <c r="M13" s="3"/>
      <c r="N13" s="3"/>
      <c r="O13" s="3"/>
    </row>
    <row r="14" spans="1:15" ht="44.25" customHeight="1">
      <c r="A14" s="226" t="s">
        <v>27</v>
      </c>
      <c r="B14" s="218" t="s">
        <v>28</v>
      </c>
      <c r="C14" s="214" t="s">
        <v>29</v>
      </c>
      <c r="D14" s="207" t="s">
        <v>30</v>
      </c>
      <c r="E14" s="208"/>
      <c r="F14" s="209"/>
      <c r="G14" s="218" t="s">
        <v>31</v>
      </c>
      <c r="H14" s="214" t="s">
        <v>32</v>
      </c>
      <c r="I14" s="218" t="s">
        <v>33</v>
      </c>
      <c r="J14" s="218" t="s">
        <v>15</v>
      </c>
      <c r="K14" s="218" t="s">
        <v>34</v>
      </c>
    </row>
    <row r="15" spans="1:15" ht="36.6" customHeight="1">
      <c r="A15" s="237"/>
      <c r="B15" s="238" t="s">
        <v>35</v>
      </c>
      <c r="C15" s="243" t="s">
        <v>36</v>
      </c>
      <c r="D15" s="163" t="s">
        <v>217</v>
      </c>
      <c r="E15" s="164"/>
      <c r="F15" s="165"/>
      <c r="G15" s="218" t="s">
        <v>218</v>
      </c>
      <c r="H15" s="218" t="s">
        <v>218</v>
      </c>
      <c r="I15" s="218" t="s">
        <v>100</v>
      </c>
      <c r="J15" s="214">
        <v>30</v>
      </c>
      <c r="K15" s="214" t="s">
        <v>19</v>
      </c>
    </row>
    <row r="16" spans="1:15" ht="30" customHeight="1">
      <c r="A16" s="237"/>
      <c r="B16" s="239"/>
      <c r="C16" s="241" t="s">
        <v>43</v>
      </c>
      <c r="D16" s="163" t="s">
        <v>219</v>
      </c>
      <c r="E16" s="164"/>
      <c r="F16" s="165"/>
      <c r="G16" s="218" t="s">
        <v>220</v>
      </c>
      <c r="H16" s="218" t="s">
        <v>220</v>
      </c>
      <c r="I16" s="218" t="s">
        <v>41</v>
      </c>
      <c r="J16" s="214">
        <v>10</v>
      </c>
      <c r="K16" s="214" t="s">
        <v>19</v>
      </c>
    </row>
    <row r="17" spans="1:11" ht="29.25" customHeight="1">
      <c r="A17" s="237"/>
      <c r="B17" s="239"/>
      <c r="C17" s="241" t="s">
        <v>45</v>
      </c>
      <c r="D17" s="163" t="s">
        <v>221</v>
      </c>
      <c r="E17" s="164"/>
      <c r="F17" s="165"/>
      <c r="G17" s="218" t="s">
        <v>222</v>
      </c>
      <c r="H17" s="218" t="s">
        <v>222</v>
      </c>
      <c r="I17" s="218" t="s">
        <v>41</v>
      </c>
      <c r="J17" s="214">
        <v>10</v>
      </c>
      <c r="K17" s="214" t="s">
        <v>19</v>
      </c>
    </row>
    <row r="18" spans="1:11" ht="24" customHeight="1">
      <c r="A18" s="237"/>
      <c r="B18" s="240"/>
      <c r="C18" s="241" t="s">
        <v>47</v>
      </c>
      <c r="D18" s="163" t="s">
        <v>852</v>
      </c>
      <c r="E18" s="164"/>
      <c r="F18" s="165"/>
      <c r="G18" s="218" t="s">
        <v>848</v>
      </c>
      <c r="H18" s="218">
        <v>30</v>
      </c>
      <c r="I18" s="218">
        <v>10</v>
      </c>
      <c r="J18" s="214">
        <v>10</v>
      </c>
      <c r="K18" s="214" t="s">
        <v>19</v>
      </c>
    </row>
    <row r="19" spans="1:11" ht="27.75" customHeight="1">
      <c r="A19" s="237"/>
      <c r="B19" s="238" t="s">
        <v>51</v>
      </c>
      <c r="C19" s="238" t="s">
        <v>52</v>
      </c>
      <c r="D19" s="163" t="s">
        <v>223</v>
      </c>
      <c r="E19" s="164"/>
      <c r="F19" s="165"/>
      <c r="G19" s="218" t="s">
        <v>224</v>
      </c>
      <c r="H19" s="218" t="s">
        <v>224</v>
      </c>
      <c r="I19" s="218">
        <v>10</v>
      </c>
      <c r="J19" s="214">
        <v>10</v>
      </c>
      <c r="K19" s="214" t="s">
        <v>19</v>
      </c>
    </row>
    <row r="20" spans="1:11" ht="32.25" customHeight="1">
      <c r="A20" s="237"/>
      <c r="B20" s="239"/>
      <c r="C20" s="240"/>
      <c r="D20" s="163" t="s">
        <v>225</v>
      </c>
      <c r="E20" s="164"/>
      <c r="F20" s="165"/>
      <c r="G20" s="218" t="s">
        <v>224</v>
      </c>
      <c r="H20" s="218" t="s">
        <v>224</v>
      </c>
      <c r="I20" s="218">
        <v>10</v>
      </c>
      <c r="J20" s="214">
        <v>10</v>
      </c>
      <c r="K20" s="214" t="s">
        <v>19</v>
      </c>
    </row>
    <row r="21" spans="1:11" ht="36.75" customHeight="1">
      <c r="A21" s="237"/>
      <c r="B21" s="238" t="s">
        <v>58</v>
      </c>
      <c r="C21" s="238" t="s">
        <v>59</v>
      </c>
      <c r="D21" s="163" t="s">
        <v>226</v>
      </c>
      <c r="E21" s="164"/>
      <c r="F21" s="165"/>
      <c r="G21" s="218" t="s">
        <v>227</v>
      </c>
      <c r="H21" s="218" t="s">
        <v>228</v>
      </c>
      <c r="I21" s="218" t="s">
        <v>50</v>
      </c>
      <c r="J21" s="214">
        <v>5</v>
      </c>
      <c r="K21" s="214" t="s">
        <v>19</v>
      </c>
    </row>
    <row r="22" spans="1:11" ht="32.25" customHeight="1">
      <c r="A22" s="230"/>
      <c r="B22" s="240"/>
      <c r="C22" s="240"/>
      <c r="D22" s="163" t="s">
        <v>229</v>
      </c>
      <c r="E22" s="164"/>
      <c r="F22" s="165"/>
      <c r="G22" s="218" t="s">
        <v>227</v>
      </c>
      <c r="H22" s="218" t="s">
        <v>228</v>
      </c>
      <c r="I22" s="218" t="s">
        <v>50</v>
      </c>
      <c r="J22" s="214">
        <v>5</v>
      </c>
      <c r="K22" s="214" t="s">
        <v>19</v>
      </c>
    </row>
    <row r="23" spans="1:11" ht="34.5" customHeight="1">
      <c r="A23" s="244" t="s">
        <v>62</v>
      </c>
      <c r="B23" s="245"/>
      <c r="C23" s="245"/>
      <c r="D23" s="245"/>
      <c r="E23" s="245"/>
      <c r="F23" s="245"/>
      <c r="G23" s="246"/>
      <c r="H23" s="247" t="s">
        <v>19</v>
      </c>
      <c r="I23" s="247">
        <v>100</v>
      </c>
      <c r="J23" s="248">
        <f>SUM(J15:J22)+K8</f>
        <v>100</v>
      </c>
      <c r="K23" s="214" t="s">
        <v>19</v>
      </c>
    </row>
    <row r="24" spans="1:11" ht="28.5" customHeight="1"/>
    <row r="27" spans="1:11" ht="24" customHeight="1"/>
    <row r="28" spans="1:11" ht="24" customHeight="1"/>
  </sheetData>
  <mergeCells count="34">
    <mergeCell ref="D22:F22"/>
    <mergeCell ref="C21:C22"/>
    <mergeCell ref="A23:G23"/>
    <mergeCell ref="D19:F19"/>
    <mergeCell ref="D21:F21"/>
    <mergeCell ref="D20:F20"/>
    <mergeCell ref="A12:A13"/>
    <mergeCell ref="B12:G12"/>
    <mergeCell ref="H12:K12"/>
    <mergeCell ref="B13:G13"/>
    <mergeCell ref="H13:K13"/>
    <mergeCell ref="D14:F14"/>
    <mergeCell ref="D15:F15"/>
    <mergeCell ref="A14:A22"/>
    <mergeCell ref="B15:B18"/>
    <mergeCell ref="B19:B20"/>
    <mergeCell ref="C19:C20"/>
    <mergeCell ref="B21:B22"/>
    <mergeCell ref="D16:F16"/>
    <mergeCell ref="D17:F17"/>
    <mergeCell ref="D18:F18"/>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topLeftCell="A13" workbookViewId="0">
      <selection activeCell="B14" sqref="B14"/>
    </sheetView>
  </sheetViews>
  <sheetFormatPr defaultColWidth="8.25" defaultRowHeight="13.5"/>
  <cols>
    <col min="1" max="1" width="6.125" customWidth="1"/>
    <col min="2" max="2" width="9.5" customWidth="1"/>
    <col min="3" max="3" width="9.25" customWidth="1"/>
    <col min="4" max="4" width="15.375" customWidth="1"/>
    <col min="5" max="5" width="7.625" customWidth="1"/>
    <col min="6" max="6" width="6" customWidth="1"/>
    <col min="7" max="7" width="12.5" customWidth="1"/>
    <col min="8" max="8" width="11.125" customWidth="1"/>
    <col min="9" max="10" width="9" customWidth="1"/>
    <col min="11" max="11" width="14" customWidth="1"/>
  </cols>
  <sheetData>
    <row r="1" spans="1:15" ht="28.35" customHeight="1">
      <c r="A1" s="1" t="s">
        <v>0</v>
      </c>
    </row>
    <row r="2" spans="1:15" ht="24.75" customHeight="1">
      <c r="A2" s="56" t="s">
        <v>1</v>
      </c>
      <c r="B2" s="56"/>
      <c r="C2" s="56"/>
      <c r="D2" s="56"/>
      <c r="E2" s="56"/>
      <c r="F2" s="56"/>
      <c r="G2" s="56"/>
      <c r="H2" s="56"/>
      <c r="I2" s="56"/>
      <c r="J2" s="56"/>
      <c r="K2" s="56"/>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230</v>
      </c>
      <c r="E5" s="211"/>
      <c r="F5" s="211"/>
      <c r="G5" s="211"/>
      <c r="H5" s="211"/>
      <c r="I5" s="211"/>
      <c r="J5" s="211"/>
      <c r="K5" s="212"/>
    </row>
    <row r="6" spans="1:15" ht="33.6" customHeight="1">
      <c r="A6" s="207" t="s">
        <v>5</v>
      </c>
      <c r="B6" s="208"/>
      <c r="C6" s="209"/>
      <c r="D6" s="207" t="s">
        <v>6</v>
      </c>
      <c r="E6" s="208"/>
      <c r="F6" s="208"/>
      <c r="G6" s="213"/>
      <c r="H6" s="214" t="s">
        <v>7</v>
      </c>
      <c r="I6" s="207" t="s">
        <v>8</v>
      </c>
      <c r="J6" s="208"/>
      <c r="K6" s="209"/>
    </row>
    <row r="7" spans="1:15" ht="39.75"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50</v>
      </c>
      <c r="G8" s="214">
        <f>G9+G10+G11</f>
        <v>50</v>
      </c>
      <c r="H8" s="214">
        <f>H9+H10+H11</f>
        <v>50</v>
      </c>
      <c r="I8" s="214">
        <v>10</v>
      </c>
      <c r="J8" s="221">
        <f>H8/G8</f>
        <v>1</v>
      </c>
      <c r="K8" s="222">
        <f>J8*I8</f>
        <v>10</v>
      </c>
    </row>
    <row r="9" spans="1:15" ht="33.6" customHeight="1">
      <c r="A9" s="219"/>
      <c r="B9" s="178"/>
      <c r="C9" s="220"/>
      <c r="D9" s="207" t="s">
        <v>17</v>
      </c>
      <c r="E9" s="209"/>
      <c r="F9" s="214">
        <v>50</v>
      </c>
      <c r="G9" s="214">
        <v>50</v>
      </c>
      <c r="H9" s="214">
        <v>50</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96.6" customHeight="1">
      <c r="A13" s="230"/>
      <c r="B13" s="231" t="s">
        <v>853</v>
      </c>
      <c r="C13" s="232"/>
      <c r="D13" s="232"/>
      <c r="E13" s="232"/>
      <c r="F13" s="232"/>
      <c r="G13" s="233"/>
      <c r="H13" s="234" t="s">
        <v>231</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21.75" customHeight="1">
      <c r="A15" s="237"/>
      <c r="B15" s="238" t="s">
        <v>35</v>
      </c>
      <c r="C15" s="238" t="s">
        <v>36</v>
      </c>
      <c r="D15" s="163" t="s">
        <v>232</v>
      </c>
      <c r="E15" s="164"/>
      <c r="F15" s="165"/>
      <c r="G15" s="218" t="s">
        <v>233</v>
      </c>
      <c r="H15" s="218" t="s">
        <v>234</v>
      </c>
      <c r="I15" s="218" t="s">
        <v>41</v>
      </c>
      <c r="J15" s="214">
        <v>10</v>
      </c>
      <c r="K15" s="214" t="s">
        <v>19</v>
      </c>
    </row>
    <row r="16" spans="1:15" ht="21.75" customHeight="1">
      <c r="A16" s="237"/>
      <c r="B16" s="239"/>
      <c r="C16" s="239"/>
      <c r="D16" s="163" t="s">
        <v>235</v>
      </c>
      <c r="E16" s="164"/>
      <c r="F16" s="165"/>
      <c r="G16" s="218" t="s">
        <v>236</v>
      </c>
      <c r="H16" s="218" t="s">
        <v>237</v>
      </c>
      <c r="I16" s="218" t="s">
        <v>50</v>
      </c>
      <c r="J16" s="214">
        <v>5</v>
      </c>
      <c r="K16" s="214" t="s">
        <v>19</v>
      </c>
    </row>
    <row r="17" spans="1:11" ht="21.75" customHeight="1">
      <c r="A17" s="237"/>
      <c r="B17" s="239"/>
      <c r="C17" s="239"/>
      <c r="D17" s="163" t="s">
        <v>238</v>
      </c>
      <c r="E17" s="164"/>
      <c r="F17" s="165"/>
      <c r="G17" s="218" t="s">
        <v>239</v>
      </c>
      <c r="H17" s="218" t="s">
        <v>158</v>
      </c>
      <c r="I17" s="218" t="s">
        <v>50</v>
      </c>
      <c r="J17" s="214">
        <v>5</v>
      </c>
      <c r="K17" s="214" t="s">
        <v>19</v>
      </c>
    </row>
    <row r="18" spans="1:11" ht="21.75" customHeight="1">
      <c r="A18" s="237"/>
      <c r="B18" s="239"/>
      <c r="C18" s="239"/>
      <c r="D18" s="163" t="s">
        <v>240</v>
      </c>
      <c r="E18" s="164"/>
      <c r="F18" s="165"/>
      <c r="G18" s="218" t="s">
        <v>241</v>
      </c>
      <c r="H18" s="218" t="s">
        <v>242</v>
      </c>
      <c r="I18" s="218" t="s">
        <v>50</v>
      </c>
      <c r="J18" s="214">
        <v>5</v>
      </c>
      <c r="K18" s="214" t="s">
        <v>19</v>
      </c>
    </row>
    <row r="19" spans="1:11" ht="30.75" customHeight="1">
      <c r="A19" s="237"/>
      <c r="B19" s="239"/>
      <c r="C19" s="239"/>
      <c r="D19" s="163" t="s">
        <v>243</v>
      </c>
      <c r="E19" s="164"/>
      <c r="F19" s="165"/>
      <c r="G19" s="218" t="s">
        <v>239</v>
      </c>
      <c r="H19" s="218" t="s">
        <v>158</v>
      </c>
      <c r="I19" s="218" t="s">
        <v>50</v>
      </c>
      <c r="J19" s="214">
        <v>5</v>
      </c>
      <c r="K19" s="214" t="s">
        <v>19</v>
      </c>
    </row>
    <row r="20" spans="1:11" ht="36.75" customHeight="1">
      <c r="A20" s="237"/>
      <c r="B20" s="239"/>
      <c r="C20" s="240"/>
      <c r="D20" s="163" t="s">
        <v>244</v>
      </c>
      <c r="E20" s="164"/>
      <c r="F20" s="165"/>
      <c r="G20" s="218" t="s">
        <v>239</v>
      </c>
      <c r="H20" s="218" t="s">
        <v>158</v>
      </c>
      <c r="I20" s="218" t="s">
        <v>50</v>
      </c>
      <c r="J20" s="214">
        <v>5</v>
      </c>
      <c r="K20" s="214" t="s">
        <v>19</v>
      </c>
    </row>
    <row r="21" spans="1:11" ht="34.5" customHeight="1">
      <c r="A21" s="237"/>
      <c r="B21" s="239"/>
      <c r="C21" s="241" t="s">
        <v>43</v>
      </c>
      <c r="D21" s="163" t="s">
        <v>245</v>
      </c>
      <c r="E21" s="164"/>
      <c r="F21" s="165"/>
      <c r="G21" s="218" t="s">
        <v>73</v>
      </c>
      <c r="H21" s="218" t="s">
        <v>38</v>
      </c>
      <c r="I21" s="218" t="s">
        <v>50</v>
      </c>
      <c r="J21" s="214">
        <v>5</v>
      </c>
      <c r="K21" s="214" t="s">
        <v>19</v>
      </c>
    </row>
    <row r="22" spans="1:11" ht="24" customHeight="1">
      <c r="A22" s="237"/>
      <c r="B22" s="239"/>
      <c r="C22" s="241" t="s">
        <v>45</v>
      </c>
      <c r="D22" s="163" t="s">
        <v>861</v>
      </c>
      <c r="E22" s="164"/>
      <c r="F22" s="165"/>
      <c r="G22" s="218" t="s">
        <v>246</v>
      </c>
      <c r="H22" s="218" t="s">
        <v>38</v>
      </c>
      <c r="I22" s="218" t="s">
        <v>50</v>
      </c>
      <c r="J22" s="214">
        <v>5</v>
      </c>
      <c r="K22" s="214" t="s">
        <v>19</v>
      </c>
    </row>
    <row r="23" spans="1:11" ht="24" customHeight="1">
      <c r="A23" s="237"/>
      <c r="B23" s="240"/>
      <c r="C23" s="241" t="s">
        <v>47</v>
      </c>
      <c r="D23" s="163" t="s">
        <v>247</v>
      </c>
      <c r="E23" s="164"/>
      <c r="F23" s="165"/>
      <c r="G23" s="218" t="s">
        <v>74</v>
      </c>
      <c r="H23" s="218" t="s">
        <v>38</v>
      </c>
      <c r="I23" s="218" t="s">
        <v>50</v>
      </c>
      <c r="J23" s="214">
        <v>5</v>
      </c>
      <c r="K23" s="214" t="s">
        <v>19</v>
      </c>
    </row>
    <row r="24" spans="1:11" ht="39.75" customHeight="1">
      <c r="A24" s="237"/>
      <c r="B24" s="241" t="s">
        <v>51</v>
      </c>
      <c r="C24" s="243" t="s">
        <v>52</v>
      </c>
      <c r="D24" s="163" t="s">
        <v>248</v>
      </c>
      <c r="E24" s="164"/>
      <c r="F24" s="165"/>
      <c r="G24" s="218" t="s">
        <v>249</v>
      </c>
      <c r="H24" s="218" t="s">
        <v>38</v>
      </c>
      <c r="I24" s="218" t="s">
        <v>100</v>
      </c>
      <c r="J24" s="214">
        <v>30</v>
      </c>
      <c r="K24" s="214" t="s">
        <v>19</v>
      </c>
    </row>
    <row r="25" spans="1:11" ht="27">
      <c r="A25" s="230"/>
      <c r="B25" s="243" t="s">
        <v>58</v>
      </c>
      <c r="C25" s="243" t="s">
        <v>59</v>
      </c>
      <c r="D25" s="163" t="s">
        <v>79</v>
      </c>
      <c r="E25" s="164"/>
      <c r="F25" s="165"/>
      <c r="G25" s="218" t="s">
        <v>250</v>
      </c>
      <c r="H25" s="218" t="s">
        <v>251</v>
      </c>
      <c r="I25" s="218" t="s">
        <v>41</v>
      </c>
      <c r="J25" s="214">
        <v>10</v>
      </c>
      <c r="K25" s="214" t="s">
        <v>19</v>
      </c>
    </row>
    <row r="26" spans="1:11" ht="29.25" customHeight="1">
      <c r="A26" s="244" t="s">
        <v>62</v>
      </c>
      <c r="B26" s="245"/>
      <c r="C26" s="245"/>
      <c r="D26" s="245"/>
      <c r="E26" s="245"/>
      <c r="F26" s="245"/>
      <c r="G26" s="246"/>
      <c r="H26" s="247" t="s">
        <v>19</v>
      </c>
      <c r="I26" s="247">
        <v>100</v>
      </c>
      <c r="J26" s="248">
        <f>SUM(J15:J25)+K8</f>
        <v>100</v>
      </c>
      <c r="K26" s="214" t="s">
        <v>19</v>
      </c>
    </row>
    <row r="27" spans="1:11" ht="24" customHeight="1"/>
    <row r="28" spans="1:11" ht="24" customHeight="1"/>
  </sheetData>
  <mergeCells count="34">
    <mergeCell ref="A26:G26"/>
    <mergeCell ref="D16:F16"/>
    <mergeCell ref="D17:F17"/>
    <mergeCell ref="D18:F18"/>
    <mergeCell ref="D19:F19"/>
    <mergeCell ref="D21:F21"/>
    <mergeCell ref="D22:F22"/>
    <mergeCell ref="D23:F23"/>
    <mergeCell ref="D24:F24"/>
    <mergeCell ref="D25:F25"/>
    <mergeCell ref="D20:F20"/>
    <mergeCell ref="A12:A13"/>
    <mergeCell ref="B12:G12"/>
    <mergeCell ref="H12:K12"/>
    <mergeCell ref="B13:G13"/>
    <mergeCell ref="H13:K13"/>
    <mergeCell ref="D14:F14"/>
    <mergeCell ref="B15:B23"/>
    <mergeCell ref="D15:F15"/>
    <mergeCell ref="A14:A25"/>
    <mergeCell ref="C15:C20"/>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workbookViewId="0">
      <selection activeCell="B14" sqref="B14"/>
    </sheetView>
  </sheetViews>
  <sheetFormatPr defaultColWidth="8.25" defaultRowHeight="13.5"/>
  <cols>
    <col min="1" max="1" width="6.125" customWidth="1"/>
    <col min="2" max="2" width="9.5" customWidth="1"/>
    <col min="3" max="3" width="9.25" customWidth="1"/>
    <col min="4" max="4" width="12.5" customWidth="1"/>
    <col min="5" max="5" width="8" customWidth="1"/>
    <col min="6" max="8" width="11.125" customWidth="1"/>
    <col min="9" max="10" width="9" customWidth="1"/>
    <col min="11" max="11" width="13.625" customWidth="1"/>
  </cols>
  <sheetData>
    <row r="1" spans="1:15" ht="28.35" customHeight="1">
      <c r="A1" s="1" t="s">
        <v>0</v>
      </c>
    </row>
    <row r="2" spans="1:15" ht="24.75" customHeight="1">
      <c r="A2" s="56" t="s">
        <v>1</v>
      </c>
      <c r="B2" s="56"/>
      <c r="C2" s="56"/>
      <c r="D2" s="56"/>
      <c r="E2" s="56"/>
      <c r="F2" s="56"/>
      <c r="G2" s="56"/>
      <c r="H2" s="56"/>
      <c r="I2" s="56"/>
      <c r="J2" s="56"/>
      <c r="K2" s="56"/>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101" t="s">
        <v>3</v>
      </c>
      <c r="B5" s="102"/>
      <c r="C5" s="103"/>
      <c r="D5" s="125" t="s">
        <v>252</v>
      </c>
      <c r="E5" s="126"/>
      <c r="F5" s="126"/>
      <c r="G5" s="126"/>
      <c r="H5" s="126"/>
      <c r="I5" s="126"/>
      <c r="J5" s="126"/>
      <c r="K5" s="127"/>
    </row>
    <row r="6" spans="1:15" ht="33.6" customHeight="1">
      <c r="A6" s="101" t="s">
        <v>5</v>
      </c>
      <c r="B6" s="102"/>
      <c r="C6" s="103"/>
      <c r="D6" s="101" t="s">
        <v>6</v>
      </c>
      <c r="E6" s="102"/>
      <c r="F6" s="102"/>
      <c r="G6" s="107"/>
      <c r="H6" s="15" t="s">
        <v>7</v>
      </c>
      <c r="I6" s="101" t="s">
        <v>8</v>
      </c>
      <c r="J6" s="102"/>
      <c r="K6" s="103"/>
    </row>
    <row r="7" spans="1:15" ht="28.5" customHeight="1">
      <c r="A7" s="108" t="s">
        <v>9</v>
      </c>
      <c r="B7" s="109"/>
      <c r="C7" s="110"/>
      <c r="D7" s="101"/>
      <c r="E7" s="103"/>
      <c r="F7" s="16" t="s">
        <v>10</v>
      </c>
      <c r="G7" s="16" t="s">
        <v>11</v>
      </c>
      <c r="H7" s="16" t="s">
        <v>12</v>
      </c>
      <c r="I7" s="16" t="s">
        <v>13</v>
      </c>
      <c r="J7" s="16" t="s">
        <v>14</v>
      </c>
      <c r="K7" s="15" t="s">
        <v>15</v>
      </c>
    </row>
    <row r="8" spans="1:15" ht="28.5" customHeight="1">
      <c r="A8" s="111"/>
      <c r="B8" s="58"/>
      <c r="C8" s="112"/>
      <c r="D8" s="101" t="s">
        <v>16</v>
      </c>
      <c r="E8" s="103"/>
      <c r="F8" s="15">
        <f>F9+F10+F11</f>
        <v>100</v>
      </c>
      <c r="G8" s="15">
        <f>G9+G10+G11</f>
        <v>100</v>
      </c>
      <c r="H8" s="15">
        <f>H9+H10+H11</f>
        <v>90.32</v>
      </c>
      <c r="I8" s="15">
        <v>10</v>
      </c>
      <c r="J8" s="17">
        <f>H8/G8</f>
        <v>0.90319999999999989</v>
      </c>
      <c r="K8" s="18">
        <f>J8*I8</f>
        <v>9.0319999999999983</v>
      </c>
    </row>
    <row r="9" spans="1:15" ht="28.5" customHeight="1">
      <c r="A9" s="111"/>
      <c r="B9" s="58"/>
      <c r="C9" s="112"/>
      <c r="D9" s="101" t="s">
        <v>17</v>
      </c>
      <c r="E9" s="103"/>
      <c r="F9" s="15">
        <v>100</v>
      </c>
      <c r="G9" s="15">
        <v>100</v>
      </c>
      <c r="H9" s="15">
        <v>90.32</v>
      </c>
      <c r="I9" s="19" t="s">
        <v>18</v>
      </c>
      <c r="J9" s="15" t="s">
        <v>19</v>
      </c>
      <c r="K9" s="15" t="s">
        <v>19</v>
      </c>
    </row>
    <row r="10" spans="1:15" ht="28.5" customHeight="1">
      <c r="A10" s="111"/>
      <c r="B10" s="58"/>
      <c r="C10" s="112"/>
      <c r="D10" s="101" t="s">
        <v>20</v>
      </c>
      <c r="E10" s="103"/>
      <c r="F10" s="15">
        <v>0</v>
      </c>
      <c r="G10" s="15">
        <v>0</v>
      </c>
      <c r="H10" s="15">
        <v>0</v>
      </c>
      <c r="I10" s="19" t="s">
        <v>18</v>
      </c>
      <c r="J10" s="15" t="s">
        <v>19</v>
      </c>
      <c r="K10" s="15" t="s">
        <v>19</v>
      </c>
    </row>
    <row r="11" spans="1:15" ht="28.5" customHeight="1">
      <c r="A11" s="111"/>
      <c r="B11" s="58"/>
      <c r="C11" s="112"/>
      <c r="D11" s="113" t="s">
        <v>21</v>
      </c>
      <c r="E11" s="114"/>
      <c r="F11" s="20">
        <v>0</v>
      </c>
      <c r="G11" s="20">
        <v>0</v>
      </c>
      <c r="H11" s="20">
        <v>0</v>
      </c>
      <c r="I11" s="19" t="s">
        <v>18</v>
      </c>
      <c r="J11" s="15" t="s">
        <v>19</v>
      </c>
      <c r="K11" s="15" t="s">
        <v>19</v>
      </c>
    </row>
    <row r="12" spans="1:15" ht="28.5" customHeight="1">
      <c r="A12" s="115" t="s">
        <v>22</v>
      </c>
      <c r="B12" s="117" t="s">
        <v>23</v>
      </c>
      <c r="C12" s="118"/>
      <c r="D12" s="118"/>
      <c r="E12" s="118"/>
      <c r="F12" s="118"/>
      <c r="G12" s="119"/>
      <c r="H12" s="101" t="s">
        <v>24</v>
      </c>
      <c r="I12" s="102"/>
      <c r="J12" s="102"/>
      <c r="K12" s="103"/>
    </row>
    <row r="13" spans="1:15" ht="69" customHeight="1">
      <c r="A13" s="116"/>
      <c r="B13" s="131" t="s">
        <v>253</v>
      </c>
      <c r="C13" s="132"/>
      <c r="D13" s="132"/>
      <c r="E13" s="132"/>
      <c r="F13" s="132"/>
      <c r="G13" s="133"/>
      <c r="H13" s="131" t="s">
        <v>254</v>
      </c>
      <c r="I13" s="132"/>
      <c r="J13" s="132"/>
      <c r="K13" s="133"/>
      <c r="M13" s="3"/>
      <c r="N13" s="3"/>
      <c r="O13" s="3"/>
    </row>
    <row r="14" spans="1:15" ht="36" customHeight="1">
      <c r="A14" s="115" t="s">
        <v>27</v>
      </c>
      <c r="B14" s="16" t="s">
        <v>28</v>
      </c>
      <c r="C14" s="15" t="s">
        <v>29</v>
      </c>
      <c r="D14" s="101" t="s">
        <v>30</v>
      </c>
      <c r="E14" s="102"/>
      <c r="F14" s="103"/>
      <c r="G14" s="16" t="s">
        <v>31</v>
      </c>
      <c r="H14" s="15" t="s">
        <v>32</v>
      </c>
      <c r="I14" s="16" t="s">
        <v>33</v>
      </c>
      <c r="J14" s="16" t="s">
        <v>15</v>
      </c>
      <c r="K14" s="16" t="s">
        <v>34</v>
      </c>
    </row>
    <row r="15" spans="1:15" ht="36.6" customHeight="1">
      <c r="A15" s="123"/>
      <c r="B15" s="93" t="s">
        <v>35</v>
      </c>
      <c r="C15" s="93" t="s">
        <v>36</v>
      </c>
      <c r="D15" s="95" t="s">
        <v>863</v>
      </c>
      <c r="E15" s="96"/>
      <c r="F15" s="97"/>
      <c r="G15" s="26" t="s">
        <v>255</v>
      </c>
      <c r="H15" s="26" t="s">
        <v>854</v>
      </c>
      <c r="I15" s="26" t="s">
        <v>41</v>
      </c>
      <c r="J15" s="27">
        <v>10</v>
      </c>
      <c r="K15" s="27" t="s">
        <v>19</v>
      </c>
    </row>
    <row r="16" spans="1:15" ht="36.6" customHeight="1">
      <c r="A16" s="123"/>
      <c r="B16" s="124"/>
      <c r="C16" s="94"/>
      <c r="D16" s="95" t="s">
        <v>862</v>
      </c>
      <c r="E16" s="96"/>
      <c r="F16" s="97"/>
      <c r="G16" s="26" t="s">
        <v>256</v>
      </c>
      <c r="H16" s="26" t="s">
        <v>855</v>
      </c>
      <c r="I16" s="26" t="s">
        <v>41</v>
      </c>
      <c r="J16" s="27">
        <v>10</v>
      </c>
      <c r="K16" s="27" t="s">
        <v>19</v>
      </c>
    </row>
    <row r="17" spans="1:11" ht="24" customHeight="1">
      <c r="A17" s="123"/>
      <c r="B17" s="124"/>
      <c r="C17" s="93" t="s">
        <v>43</v>
      </c>
      <c r="D17" s="95" t="s">
        <v>864</v>
      </c>
      <c r="E17" s="96"/>
      <c r="F17" s="97"/>
      <c r="G17" s="26" t="s">
        <v>257</v>
      </c>
      <c r="H17" s="26" t="s">
        <v>856</v>
      </c>
      <c r="I17" s="26" t="s">
        <v>50</v>
      </c>
      <c r="J17" s="27">
        <v>5</v>
      </c>
      <c r="K17" s="27" t="s">
        <v>19</v>
      </c>
    </row>
    <row r="18" spans="1:11" ht="24" customHeight="1">
      <c r="A18" s="123"/>
      <c r="B18" s="124"/>
      <c r="C18" s="124"/>
      <c r="D18" s="95" t="s">
        <v>865</v>
      </c>
      <c r="E18" s="96"/>
      <c r="F18" s="97"/>
      <c r="G18" s="26" t="s">
        <v>258</v>
      </c>
      <c r="H18" s="26" t="s">
        <v>857</v>
      </c>
      <c r="I18" s="26" t="s">
        <v>50</v>
      </c>
      <c r="J18" s="27">
        <v>5</v>
      </c>
      <c r="K18" s="27" t="s">
        <v>19</v>
      </c>
    </row>
    <row r="19" spans="1:11" ht="24" customHeight="1">
      <c r="A19" s="123"/>
      <c r="B19" s="124"/>
      <c r="C19" s="124"/>
      <c r="D19" s="95" t="s">
        <v>866</v>
      </c>
      <c r="E19" s="96"/>
      <c r="F19" s="97"/>
      <c r="G19" s="26" t="s">
        <v>259</v>
      </c>
      <c r="H19" s="26" t="s">
        <v>858</v>
      </c>
      <c r="I19" s="26" t="s">
        <v>50</v>
      </c>
      <c r="J19" s="27">
        <v>5</v>
      </c>
      <c r="K19" s="27" t="s">
        <v>19</v>
      </c>
    </row>
    <row r="20" spans="1:11" ht="30.75" customHeight="1">
      <c r="A20" s="123"/>
      <c r="B20" s="124"/>
      <c r="C20" s="21" t="s">
        <v>45</v>
      </c>
      <c r="D20" s="95" t="s">
        <v>827</v>
      </c>
      <c r="E20" s="96"/>
      <c r="F20" s="97"/>
      <c r="G20" s="26" t="s">
        <v>246</v>
      </c>
      <c r="H20" s="26" t="s">
        <v>246</v>
      </c>
      <c r="I20" s="26" t="s">
        <v>50</v>
      </c>
      <c r="J20" s="27">
        <v>5</v>
      </c>
      <c r="K20" s="27" t="s">
        <v>19</v>
      </c>
    </row>
    <row r="21" spans="1:11" ht="24" customHeight="1">
      <c r="A21" s="123"/>
      <c r="B21" s="124"/>
      <c r="C21" s="93" t="s">
        <v>47</v>
      </c>
      <c r="D21" s="95" t="s">
        <v>867</v>
      </c>
      <c r="E21" s="96"/>
      <c r="F21" s="97"/>
      <c r="G21" s="26" t="s">
        <v>260</v>
      </c>
      <c r="H21" s="26" t="s">
        <v>859</v>
      </c>
      <c r="I21" s="26" t="s">
        <v>50</v>
      </c>
      <c r="J21" s="27">
        <v>5</v>
      </c>
      <c r="K21" s="27" t="s">
        <v>19</v>
      </c>
    </row>
    <row r="22" spans="1:11" ht="24" customHeight="1">
      <c r="A22" s="123"/>
      <c r="B22" s="94"/>
      <c r="C22" s="124"/>
      <c r="D22" s="95" t="s">
        <v>868</v>
      </c>
      <c r="E22" s="96"/>
      <c r="F22" s="97"/>
      <c r="G22" s="26" t="s">
        <v>261</v>
      </c>
      <c r="H22" s="26" t="s">
        <v>860</v>
      </c>
      <c r="I22" s="26" t="s">
        <v>50</v>
      </c>
      <c r="J22" s="27">
        <v>5</v>
      </c>
      <c r="K22" s="27" t="s">
        <v>19</v>
      </c>
    </row>
    <row r="23" spans="1:11" ht="24" customHeight="1">
      <c r="A23" s="123"/>
      <c r="B23" s="93" t="s">
        <v>51</v>
      </c>
      <c r="C23" s="93" t="s">
        <v>52</v>
      </c>
      <c r="D23" s="95" t="s">
        <v>869</v>
      </c>
      <c r="E23" s="96"/>
      <c r="F23" s="97"/>
      <c r="G23" s="26" t="s">
        <v>259</v>
      </c>
      <c r="H23" s="26" t="s">
        <v>259</v>
      </c>
      <c r="I23" s="26" t="s">
        <v>50</v>
      </c>
      <c r="J23" s="27">
        <v>5</v>
      </c>
      <c r="K23" s="27" t="s">
        <v>19</v>
      </c>
    </row>
    <row r="24" spans="1:11" ht="26.25" customHeight="1">
      <c r="A24" s="123"/>
      <c r="B24" s="124"/>
      <c r="C24" s="94"/>
      <c r="D24" s="95" t="s">
        <v>870</v>
      </c>
      <c r="E24" s="96"/>
      <c r="F24" s="97"/>
      <c r="G24" s="26" t="s">
        <v>262</v>
      </c>
      <c r="H24" s="26" t="s">
        <v>262</v>
      </c>
      <c r="I24" s="26" t="s">
        <v>50</v>
      </c>
      <c r="J24" s="27">
        <v>5</v>
      </c>
      <c r="K24" s="27" t="s">
        <v>19</v>
      </c>
    </row>
    <row r="25" spans="1:11" ht="26.25" customHeight="1">
      <c r="A25" s="123"/>
      <c r="B25" s="124"/>
      <c r="C25" s="93" t="s">
        <v>57</v>
      </c>
      <c r="D25" s="95" t="s">
        <v>871</v>
      </c>
      <c r="E25" s="96"/>
      <c r="F25" s="97"/>
      <c r="G25" s="26" t="s">
        <v>259</v>
      </c>
      <c r="H25" s="26" t="s">
        <v>259</v>
      </c>
      <c r="I25" s="26" t="s">
        <v>50</v>
      </c>
      <c r="J25" s="27">
        <v>5</v>
      </c>
      <c r="K25" s="27" t="s">
        <v>19</v>
      </c>
    </row>
    <row r="26" spans="1:11" ht="26.25" customHeight="1">
      <c r="A26" s="123"/>
      <c r="B26" s="124"/>
      <c r="C26" s="124"/>
      <c r="D26" s="95" t="s">
        <v>872</v>
      </c>
      <c r="E26" s="96"/>
      <c r="F26" s="97"/>
      <c r="G26" s="26" t="s">
        <v>211</v>
      </c>
      <c r="H26" s="26" t="s">
        <v>211</v>
      </c>
      <c r="I26" s="26" t="s">
        <v>50</v>
      </c>
      <c r="J26" s="27">
        <v>5</v>
      </c>
      <c r="K26" s="27" t="s">
        <v>19</v>
      </c>
    </row>
    <row r="27" spans="1:11" ht="26.25" customHeight="1">
      <c r="A27" s="123"/>
      <c r="B27" s="124"/>
      <c r="C27" s="93" t="s">
        <v>54</v>
      </c>
      <c r="D27" s="95" t="s">
        <v>263</v>
      </c>
      <c r="E27" s="96"/>
      <c r="F27" s="97"/>
      <c r="G27" s="26" t="s">
        <v>259</v>
      </c>
      <c r="H27" s="26" t="s">
        <v>259</v>
      </c>
      <c r="I27" s="26" t="s">
        <v>50</v>
      </c>
      <c r="J27" s="27">
        <v>5</v>
      </c>
      <c r="K27" s="27" t="s">
        <v>19</v>
      </c>
    </row>
    <row r="28" spans="1:11" ht="26.25" customHeight="1">
      <c r="A28" s="123"/>
      <c r="B28" s="124"/>
      <c r="C28" s="124"/>
      <c r="D28" s="95" t="s">
        <v>873</v>
      </c>
      <c r="E28" s="96"/>
      <c r="F28" s="97"/>
      <c r="G28" s="26" t="s">
        <v>262</v>
      </c>
      <c r="H28" s="26" t="s">
        <v>262</v>
      </c>
      <c r="I28" s="26" t="s">
        <v>50</v>
      </c>
      <c r="J28" s="27">
        <v>5</v>
      </c>
      <c r="K28" s="27" t="s">
        <v>19</v>
      </c>
    </row>
    <row r="29" spans="1:11" ht="24" customHeight="1">
      <c r="A29" s="123"/>
      <c r="B29" s="93" t="s">
        <v>58</v>
      </c>
      <c r="C29" s="93" t="s">
        <v>59</v>
      </c>
      <c r="D29" s="95" t="s">
        <v>874</v>
      </c>
      <c r="E29" s="96"/>
      <c r="F29" s="97"/>
      <c r="G29" s="26" t="s">
        <v>60</v>
      </c>
      <c r="H29" s="38">
        <v>0.95</v>
      </c>
      <c r="I29" s="26" t="s">
        <v>50</v>
      </c>
      <c r="J29" s="27">
        <v>5</v>
      </c>
      <c r="K29" s="27" t="s">
        <v>19</v>
      </c>
    </row>
    <row r="30" spans="1:11" ht="24" customHeight="1">
      <c r="A30" s="116"/>
      <c r="B30" s="94"/>
      <c r="C30" s="94"/>
      <c r="D30" s="95" t="s">
        <v>875</v>
      </c>
      <c r="E30" s="96"/>
      <c r="F30" s="97"/>
      <c r="G30" s="26" t="s">
        <v>60</v>
      </c>
      <c r="H30" s="38">
        <v>0.95</v>
      </c>
      <c r="I30" s="26" t="s">
        <v>50</v>
      </c>
      <c r="J30" s="27">
        <v>5</v>
      </c>
      <c r="K30" s="27" t="s">
        <v>19</v>
      </c>
    </row>
    <row r="31" spans="1:11" ht="23.25" customHeight="1">
      <c r="A31" s="98" t="s">
        <v>62</v>
      </c>
      <c r="B31" s="99"/>
      <c r="C31" s="99"/>
      <c r="D31" s="99"/>
      <c r="E31" s="99"/>
      <c r="F31" s="99"/>
      <c r="G31" s="100"/>
      <c r="H31" s="22" t="s">
        <v>19</v>
      </c>
      <c r="I31" s="22">
        <v>100</v>
      </c>
      <c r="J31" s="23">
        <f>SUM(J15:J30)+K8</f>
        <v>99.031999999999996</v>
      </c>
      <c r="K31" s="15" t="s">
        <v>19</v>
      </c>
    </row>
  </sheetData>
  <mergeCells count="47">
    <mergeCell ref="D29:F29"/>
    <mergeCell ref="D30:F30"/>
    <mergeCell ref="B29:B30"/>
    <mergeCell ref="C29:C30"/>
    <mergeCell ref="A31:G31"/>
    <mergeCell ref="D25:F25"/>
    <mergeCell ref="D26:F26"/>
    <mergeCell ref="D27:F27"/>
    <mergeCell ref="B23:B28"/>
    <mergeCell ref="C23:C24"/>
    <mergeCell ref="C25:C26"/>
    <mergeCell ref="C27:C28"/>
    <mergeCell ref="D28:F28"/>
    <mergeCell ref="D19:F19"/>
    <mergeCell ref="D21:F21"/>
    <mergeCell ref="D22:F22"/>
    <mergeCell ref="D23:F23"/>
    <mergeCell ref="D24:F24"/>
    <mergeCell ref="D20:F20"/>
    <mergeCell ref="A12:A13"/>
    <mergeCell ref="B12:G12"/>
    <mergeCell ref="H12:K12"/>
    <mergeCell ref="B13:G13"/>
    <mergeCell ref="H13:K13"/>
    <mergeCell ref="D14:F14"/>
    <mergeCell ref="D15:F15"/>
    <mergeCell ref="A14:A30"/>
    <mergeCell ref="B15:B22"/>
    <mergeCell ref="C15:C16"/>
    <mergeCell ref="C17:C19"/>
    <mergeCell ref="C21:C22"/>
    <mergeCell ref="D16:F16"/>
    <mergeCell ref="D17:F17"/>
    <mergeCell ref="D18:F18"/>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opLeftCell="A13" workbookViewId="0">
      <selection activeCell="B14" sqref="B14"/>
    </sheetView>
  </sheetViews>
  <sheetFormatPr defaultColWidth="8.25" defaultRowHeight="13.5"/>
  <cols>
    <col min="1" max="1" width="6.125" customWidth="1"/>
    <col min="2" max="2" width="9.5" customWidth="1"/>
    <col min="3" max="3" width="9.25" customWidth="1"/>
    <col min="4" max="4" width="13.875" customWidth="1"/>
    <col min="5" max="5" width="6.75" customWidth="1"/>
    <col min="6" max="8" width="11.125" customWidth="1"/>
    <col min="9" max="10" width="9" customWidth="1"/>
    <col min="11" max="11" width="13"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264</v>
      </c>
      <c r="E5" s="211"/>
      <c r="F5" s="211"/>
      <c r="G5" s="211"/>
      <c r="H5" s="211"/>
      <c r="I5" s="211"/>
      <c r="J5" s="211"/>
      <c r="K5" s="212"/>
    </row>
    <row r="6" spans="1:15" ht="33.6" customHeight="1">
      <c r="A6" s="207" t="s">
        <v>5</v>
      </c>
      <c r="B6" s="208"/>
      <c r="C6" s="209"/>
      <c r="D6" s="207" t="s">
        <v>6</v>
      </c>
      <c r="E6" s="208"/>
      <c r="F6" s="208"/>
      <c r="G6" s="213"/>
      <c r="H6" s="214" t="s">
        <v>7</v>
      </c>
      <c r="I6" s="207" t="s">
        <v>8</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105</v>
      </c>
      <c r="G8" s="214">
        <f>G9+G10+G11</f>
        <v>105</v>
      </c>
      <c r="H8" s="214">
        <f>H9+H10+H11</f>
        <v>100</v>
      </c>
      <c r="I8" s="214">
        <v>10</v>
      </c>
      <c r="J8" s="221">
        <f>H8/G8</f>
        <v>0.95238095238095233</v>
      </c>
      <c r="K8" s="222">
        <f>J8*I8</f>
        <v>9.5238095238095237</v>
      </c>
    </row>
    <row r="9" spans="1:15" ht="33.6" customHeight="1">
      <c r="A9" s="219"/>
      <c r="B9" s="178"/>
      <c r="C9" s="220"/>
      <c r="D9" s="207" t="s">
        <v>17</v>
      </c>
      <c r="E9" s="209"/>
      <c r="F9" s="214">
        <v>105</v>
      </c>
      <c r="G9" s="214">
        <v>105</v>
      </c>
      <c r="H9" s="214">
        <v>100</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96.6" customHeight="1">
      <c r="A13" s="230"/>
      <c r="B13" s="231" t="s">
        <v>879</v>
      </c>
      <c r="C13" s="232"/>
      <c r="D13" s="232"/>
      <c r="E13" s="232"/>
      <c r="F13" s="232"/>
      <c r="G13" s="233"/>
      <c r="H13" s="234" t="s">
        <v>265</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33" customHeight="1">
      <c r="A15" s="237"/>
      <c r="B15" s="238" t="s">
        <v>35</v>
      </c>
      <c r="C15" s="238" t="s">
        <v>36</v>
      </c>
      <c r="D15" s="163" t="s">
        <v>266</v>
      </c>
      <c r="E15" s="164"/>
      <c r="F15" s="165"/>
      <c r="G15" s="218" t="s">
        <v>267</v>
      </c>
      <c r="H15" s="218" t="s">
        <v>876</v>
      </c>
      <c r="I15" s="218" t="s">
        <v>41</v>
      </c>
      <c r="J15" s="214">
        <v>10</v>
      </c>
      <c r="K15" s="214" t="s">
        <v>19</v>
      </c>
    </row>
    <row r="16" spans="1:15" ht="33" customHeight="1">
      <c r="A16" s="237"/>
      <c r="B16" s="239"/>
      <c r="C16" s="240"/>
      <c r="D16" s="163" t="s">
        <v>268</v>
      </c>
      <c r="E16" s="164"/>
      <c r="F16" s="165"/>
      <c r="G16" s="218" t="s">
        <v>269</v>
      </c>
      <c r="H16" s="218" t="s">
        <v>877</v>
      </c>
      <c r="I16" s="218" t="s">
        <v>41</v>
      </c>
      <c r="J16" s="214">
        <v>10</v>
      </c>
      <c r="K16" s="214" t="s">
        <v>19</v>
      </c>
    </row>
    <row r="17" spans="1:11" ht="42" customHeight="1">
      <c r="A17" s="237"/>
      <c r="B17" s="239"/>
      <c r="C17" s="241" t="s">
        <v>43</v>
      </c>
      <c r="D17" s="163" t="s">
        <v>70</v>
      </c>
      <c r="E17" s="164"/>
      <c r="F17" s="165"/>
      <c r="G17" s="218" t="s">
        <v>71</v>
      </c>
      <c r="H17" s="218" t="s">
        <v>38</v>
      </c>
      <c r="I17" s="218" t="s">
        <v>41</v>
      </c>
      <c r="J17" s="214">
        <v>10</v>
      </c>
      <c r="K17" s="214" t="s">
        <v>19</v>
      </c>
    </row>
    <row r="18" spans="1:11" ht="33" customHeight="1">
      <c r="A18" s="237"/>
      <c r="B18" s="239"/>
      <c r="C18" s="241" t="s">
        <v>45</v>
      </c>
      <c r="D18" s="163" t="s">
        <v>108</v>
      </c>
      <c r="E18" s="164"/>
      <c r="F18" s="165"/>
      <c r="G18" s="218" t="s">
        <v>109</v>
      </c>
      <c r="H18" s="218" t="s">
        <v>807</v>
      </c>
      <c r="I18" s="218" t="s">
        <v>41</v>
      </c>
      <c r="J18" s="214">
        <v>10</v>
      </c>
      <c r="K18" s="214" t="s">
        <v>19</v>
      </c>
    </row>
    <row r="19" spans="1:11" ht="33" customHeight="1">
      <c r="A19" s="237"/>
      <c r="B19" s="240"/>
      <c r="C19" s="241" t="s">
        <v>47</v>
      </c>
      <c r="D19" s="163" t="s">
        <v>48</v>
      </c>
      <c r="E19" s="164"/>
      <c r="F19" s="165"/>
      <c r="G19" s="218" t="s">
        <v>270</v>
      </c>
      <c r="H19" s="218" t="s">
        <v>878</v>
      </c>
      <c r="I19" s="218" t="s">
        <v>41</v>
      </c>
      <c r="J19" s="214">
        <v>10</v>
      </c>
      <c r="K19" s="214" t="s">
        <v>19</v>
      </c>
    </row>
    <row r="20" spans="1:11" ht="63.75" customHeight="1">
      <c r="A20" s="237"/>
      <c r="B20" s="238" t="s">
        <v>51</v>
      </c>
      <c r="C20" s="238" t="s">
        <v>52</v>
      </c>
      <c r="D20" s="163" t="s">
        <v>271</v>
      </c>
      <c r="E20" s="164"/>
      <c r="F20" s="165"/>
      <c r="G20" s="249" t="s">
        <v>272</v>
      </c>
      <c r="H20" s="218" t="s">
        <v>38</v>
      </c>
      <c r="I20" s="218" t="s">
        <v>41</v>
      </c>
      <c r="J20" s="214">
        <v>10</v>
      </c>
      <c r="K20" s="214" t="s">
        <v>19</v>
      </c>
    </row>
    <row r="21" spans="1:11" ht="58.5" customHeight="1">
      <c r="A21" s="237"/>
      <c r="B21" s="239"/>
      <c r="C21" s="240"/>
      <c r="D21" s="163" t="s">
        <v>273</v>
      </c>
      <c r="E21" s="164"/>
      <c r="F21" s="165"/>
      <c r="G21" s="249" t="s">
        <v>272</v>
      </c>
      <c r="H21" s="218" t="s">
        <v>38</v>
      </c>
      <c r="I21" s="218" t="s">
        <v>41</v>
      </c>
      <c r="J21" s="214">
        <v>10</v>
      </c>
      <c r="K21" s="214" t="s">
        <v>19</v>
      </c>
    </row>
    <row r="22" spans="1:11" ht="48.75" customHeight="1">
      <c r="A22" s="237"/>
      <c r="B22" s="239"/>
      <c r="C22" s="241" t="s">
        <v>54</v>
      </c>
      <c r="D22" s="163" t="s">
        <v>274</v>
      </c>
      <c r="E22" s="164"/>
      <c r="F22" s="165"/>
      <c r="G22" s="218" t="s">
        <v>182</v>
      </c>
      <c r="H22" s="218" t="s">
        <v>38</v>
      </c>
      <c r="I22" s="218" t="s">
        <v>41</v>
      </c>
      <c r="J22" s="214">
        <v>10</v>
      </c>
      <c r="K22" s="214" t="s">
        <v>19</v>
      </c>
    </row>
    <row r="23" spans="1:11" ht="46.5" customHeight="1">
      <c r="A23" s="230"/>
      <c r="B23" s="243" t="s">
        <v>58</v>
      </c>
      <c r="C23" s="243" t="s">
        <v>59</v>
      </c>
      <c r="D23" s="163" t="s">
        <v>275</v>
      </c>
      <c r="E23" s="164"/>
      <c r="F23" s="165"/>
      <c r="G23" s="218" t="s">
        <v>80</v>
      </c>
      <c r="H23" s="242">
        <v>1</v>
      </c>
      <c r="I23" s="218" t="s">
        <v>41</v>
      </c>
      <c r="J23" s="214">
        <v>10</v>
      </c>
      <c r="K23" s="214" t="s">
        <v>19</v>
      </c>
    </row>
    <row r="24" spans="1:11" ht="34.5" customHeight="1">
      <c r="A24" s="244" t="s">
        <v>62</v>
      </c>
      <c r="B24" s="245"/>
      <c r="C24" s="245"/>
      <c r="D24" s="245"/>
      <c r="E24" s="245"/>
      <c r="F24" s="245"/>
      <c r="G24" s="246"/>
      <c r="H24" s="247" t="s">
        <v>19</v>
      </c>
      <c r="I24" s="247">
        <v>100</v>
      </c>
      <c r="J24" s="248">
        <f>SUM(J15:J23)+K8</f>
        <v>99.523809523809518</v>
      </c>
      <c r="K24" s="214" t="s">
        <v>19</v>
      </c>
    </row>
    <row r="25" spans="1:11" ht="28.5" customHeight="1"/>
    <row r="28" spans="1:11" ht="24" customHeight="1"/>
    <row r="29" spans="1:11" ht="24" customHeight="1"/>
  </sheetData>
  <mergeCells count="34">
    <mergeCell ref="D23:F23"/>
    <mergeCell ref="A24:G24"/>
    <mergeCell ref="D19:F19"/>
    <mergeCell ref="D21:F21"/>
    <mergeCell ref="D22:F22"/>
    <mergeCell ref="D20:F20"/>
    <mergeCell ref="A12:A13"/>
    <mergeCell ref="B12:G12"/>
    <mergeCell ref="H12:K12"/>
    <mergeCell ref="B13:G13"/>
    <mergeCell ref="H13:K13"/>
    <mergeCell ref="D14:F14"/>
    <mergeCell ref="D15:F15"/>
    <mergeCell ref="A14:A23"/>
    <mergeCell ref="B15:B19"/>
    <mergeCell ref="C15:C16"/>
    <mergeCell ref="B20:B22"/>
    <mergeCell ref="C20:C21"/>
    <mergeCell ref="D16:F16"/>
    <mergeCell ref="D17:F17"/>
    <mergeCell ref="D18:F18"/>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topLeftCell="A19" workbookViewId="0">
      <selection activeCell="B14" sqref="B14"/>
    </sheetView>
  </sheetViews>
  <sheetFormatPr defaultColWidth="8.25" defaultRowHeight="13.5"/>
  <cols>
    <col min="1" max="1" width="6.125" customWidth="1"/>
    <col min="2" max="2" width="9.5" customWidth="1"/>
    <col min="3" max="3" width="9.25" customWidth="1"/>
    <col min="4" max="4" width="13.75" customWidth="1"/>
    <col min="5" max="5" width="4.375" customWidth="1"/>
    <col min="6" max="8" width="11.125" customWidth="1"/>
    <col min="9" max="10" width="9" customWidth="1"/>
    <col min="11" max="11" width="13.25"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276</v>
      </c>
      <c r="E5" s="211"/>
      <c r="F5" s="211"/>
      <c r="G5" s="211"/>
      <c r="H5" s="211"/>
      <c r="I5" s="211"/>
      <c r="J5" s="211"/>
      <c r="K5" s="212"/>
    </row>
    <row r="6" spans="1:15" ht="33.6" customHeight="1">
      <c r="A6" s="207" t="s">
        <v>5</v>
      </c>
      <c r="B6" s="208"/>
      <c r="C6" s="209"/>
      <c r="D6" s="207" t="s">
        <v>6</v>
      </c>
      <c r="E6" s="208"/>
      <c r="F6" s="208"/>
      <c r="G6" s="213"/>
      <c r="H6" s="214" t="s">
        <v>7</v>
      </c>
      <c r="I6" s="207" t="s">
        <v>8</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5.1349999999999998</v>
      </c>
      <c r="G8" s="214">
        <f>G9+G10+G11</f>
        <v>5.1349999999999998</v>
      </c>
      <c r="H8" s="214">
        <f>H9+H10+H11</f>
        <v>5.1349999999999998</v>
      </c>
      <c r="I8" s="214">
        <v>10</v>
      </c>
      <c r="J8" s="221">
        <f>H8/G8</f>
        <v>1</v>
      </c>
      <c r="K8" s="222">
        <f>J8*I8</f>
        <v>10</v>
      </c>
    </row>
    <row r="9" spans="1:15" ht="33.6" customHeight="1">
      <c r="A9" s="219"/>
      <c r="B9" s="178"/>
      <c r="C9" s="220"/>
      <c r="D9" s="207" t="s">
        <v>17</v>
      </c>
      <c r="E9" s="209"/>
      <c r="F9" s="214">
        <v>5.1349999999999998</v>
      </c>
      <c r="G9" s="214">
        <v>5.1349999999999998</v>
      </c>
      <c r="H9" s="214">
        <v>5.1349999999999998</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96.6" customHeight="1">
      <c r="A13" s="230"/>
      <c r="B13" s="231" t="s">
        <v>891</v>
      </c>
      <c r="C13" s="232"/>
      <c r="D13" s="232"/>
      <c r="E13" s="232"/>
      <c r="F13" s="232"/>
      <c r="G13" s="233"/>
      <c r="H13" s="234" t="s">
        <v>277</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27.75" customHeight="1">
      <c r="A15" s="237"/>
      <c r="B15" s="238" t="s">
        <v>35</v>
      </c>
      <c r="C15" s="238" t="s">
        <v>36</v>
      </c>
      <c r="D15" s="163" t="s">
        <v>882</v>
      </c>
      <c r="E15" s="164"/>
      <c r="F15" s="165"/>
      <c r="G15" s="218" t="s">
        <v>80</v>
      </c>
      <c r="H15" s="218" t="s">
        <v>80</v>
      </c>
      <c r="I15" s="218" t="s">
        <v>39</v>
      </c>
      <c r="J15" s="214">
        <v>15</v>
      </c>
      <c r="K15" s="214" t="s">
        <v>19</v>
      </c>
    </row>
    <row r="16" spans="1:15" ht="27.75" customHeight="1">
      <c r="A16" s="237"/>
      <c r="B16" s="239"/>
      <c r="C16" s="240"/>
      <c r="D16" s="163" t="s">
        <v>883</v>
      </c>
      <c r="E16" s="164"/>
      <c r="F16" s="165"/>
      <c r="G16" s="218" t="s">
        <v>80</v>
      </c>
      <c r="H16" s="218" t="s">
        <v>80</v>
      </c>
      <c r="I16" s="218" t="s">
        <v>39</v>
      </c>
      <c r="J16" s="214">
        <v>15</v>
      </c>
      <c r="K16" s="214" t="s">
        <v>19</v>
      </c>
    </row>
    <row r="17" spans="1:11" ht="27.75" customHeight="1">
      <c r="A17" s="237"/>
      <c r="B17" s="239"/>
      <c r="C17" s="241" t="s">
        <v>43</v>
      </c>
      <c r="D17" s="163" t="s">
        <v>884</v>
      </c>
      <c r="E17" s="164"/>
      <c r="F17" s="165"/>
      <c r="G17" s="218" t="s">
        <v>278</v>
      </c>
      <c r="H17" s="218" t="s">
        <v>278</v>
      </c>
      <c r="I17" s="218" t="s">
        <v>41</v>
      </c>
      <c r="J17" s="214">
        <v>10</v>
      </c>
      <c r="K17" s="214" t="s">
        <v>19</v>
      </c>
    </row>
    <row r="18" spans="1:11" ht="27.75" customHeight="1">
      <c r="A18" s="237"/>
      <c r="B18" s="239"/>
      <c r="C18" s="241" t="s">
        <v>45</v>
      </c>
      <c r="D18" s="163" t="s">
        <v>885</v>
      </c>
      <c r="E18" s="164"/>
      <c r="F18" s="165"/>
      <c r="G18" s="218" t="s">
        <v>279</v>
      </c>
      <c r="H18" s="218" t="s">
        <v>279</v>
      </c>
      <c r="I18" s="218" t="s">
        <v>41</v>
      </c>
      <c r="J18" s="214">
        <v>10</v>
      </c>
      <c r="K18" s="214" t="s">
        <v>19</v>
      </c>
    </row>
    <row r="19" spans="1:11" ht="27.75" customHeight="1">
      <c r="A19" s="237"/>
      <c r="B19" s="240"/>
      <c r="C19" s="241" t="s">
        <v>47</v>
      </c>
      <c r="D19" s="163" t="s">
        <v>813</v>
      </c>
      <c r="E19" s="164"/>
      <c r="F19" s="165"/>
      <c r="G19" s="218" t="s">
        <v>270</v>
      </c>
      <c r="H19" s="218" t="s">
        <v>881</v>
      </c>
      <c r="I19" s="218">
        <v>10</v>
      </c>
      <c r="J19" s="214">
        <v>10</v>
      </c>
      <c r="K19" s="214" t="s">
        <v>19</v>
      </c>
    </row>
    <row r="20" spans="1:11" ht="50.25" customHeight="1">
      <c r="A20" s="237"/>
      <c r="B20" s="238" t="s">
        <v>51</v>
      </c>
      <c r="C20" s="238" t="s">
        <v>52</v>
      </c>
      <c r="D20" s="163" t="s">
        <v>886</v>
      </c>
      <c r="E20" s="164"/>
      <c r="F20" s="165"/>
      <c r="G20" s="218" t="s">
        <v>280</v>
      </c>
      <c r="H20" s="218" t="s">
        <v>280</v>
      </c>
      <c r="I20" s="218">
        <v>10</v>
      </c>
      <c r="J20" s="214">
        <v>10</v>
      </c>
      <c r="K20" s="214" t="s">
        <v>19</v>
      </c>
    </row>
    <row r="21" spans="1:11" ht="42" customHeight="1">
      <c r="A21" s="237"/>
      <c r="B21" s="239"/>
      <c r="C21" s="240"/>
      <c r="D21" s="163" t="s">
        <v>887</v>
      </c>
      <c r="E21" s="164"/>
      <c r="F21" s="165"/>
      <c r="G21" s="218" t="s">
        <v>281</v>
      </c>
      <c r="H21" s="218" t="s">
        <v>281</v>
      </c>
      <c r="I21" s="218">
        <v>10</v>
      </c>
      <c r="J21" s="214">
        <v>10</v>
      </c>
      <c r="K21" s="214" t="s">
        <v>19</v>
      </c>
    </row>
    <row r="22" spans="1:11" ht="27.75" customHeight="1">
      <c r="A22" s="237"/>
      <c r="B22" s="238" t="s">
        <v>58</v>
      </c>
      <c r="C22" s="238" t="s">
        <v>880</v>
      </c>
      <c r="D22" s="163" t="s">
        <v>888</v>
      </c>
      <c r="E22" s="164"/>
      <c r="F22" s="165"/>
      <c r="G22" s="218" t="s">
        <v>282</v>
      </c>
      <c r="H22" s="218" t="s">
        <v>283</v>
      </c>
      <c r="I22" s="218" t="s">
        <v>120</v>
      </c>
      <c r="J22" s="214">
        <v>3</v>
      </c>
      <c r="K22" s="214" t="s">
        <v>19</v>
      </c>
    </row>
    <row r="23" spans="1:11" ht="27.75" customHeight="1">
      <c r="A23" s="237"/>
      <c r="B23" s="239"/>
      <c r="C23" s="239"/>
      <c r="D23" s="163" t="s">
        <v>889</v>
      </c>
      <c r="E23" s="164"/>
      <c r="F23" s="165"/>
      <c r="G23" s="218" t="s">
        <v>282</v>
      </c>
      <c r="H23" s="218" t="s">
        <v>283</v>
      </c>
      <c r="I23" s="218" t="s">
        <v>120</v>
      </c>
      <c r="J23" s="214">
        <v>3</v>
      </c>
      <c r="K23" s="214" t="s">
        <v>19</v>
      </c>
    </row>
    <row r="24" spans="1:11" ht="27.75" customHeight="1">
      <c r="A24" s="230"/>
      <c r="B24" s="240"/>
      <c r="C24" s="240"/>
      <c r="D24" s="163" t="s">
        <v>890</v>
      </c>
      <c r="E24" s="164"/>
      <c r="F24" s="165"/>
      <c r="G24" s="218" t="s">
        <v>282</v>
      </c>
      <c r="H24" s="218" t="s">
        <v>283</v>
      </c>
      <c r="I24" s="218" t="s">
        <v>118</v>
      </c>
      <c r="J24" s="214">
        <v>4</v>
      </c>
      <c r="K24" s="214" t="s">
        <v>19</v>
      </c>
    </row>
    <row r="25" spans="1:11" ht="31.5" customHeight="1">
      <c r="A25" s="244" t="s">
        <v>62</v>
      </c>
      <c r="B25" s="245"/>
      <c r="C25" s="245"/>
      <c r="D25" s="245"/>
      <c r="E25" s="245"/>
      <c r="F25" s="245"/>
      <c r="G25" s="246"/>
      <c r="H25" s="247" t="s">
        <v>19</v>
      </c>
      <c r="I25" s="247">
        <v>100</v>
      </c>
      <c r="J25" s="248">
        <f>SUM(J15:J24)+K8</f>
        <v>100</v>
      </c>
      <c r="K25" s="214" t="s">
        <v>19</v>
      </c>
    </row>
    <row r="27" spans="1:11" ht="24" customHeight="1"/>
    <row r="28" spans="1:11" ht="24" customHeight="1"/>
  </sheetData>
  <mergeCells count="37">
    <mergeCell ref="A25:G25"/>
    <mergeCell ref="D22:F22"/>
    <mergeCell ref="D23:F23"/>
    <mergeCell ref="D24:F24"/>
    <mergeCell ref="B22:B24"/>
    <mergeCell ref="C22:C24"/>
    <mergeCell ref="D19:F19"/>
    <mergeCell ref="D21:F21"/>
    <mergeCell ref="D20:F20"/>
    <mergeCell ref="A12:A13"/>
    <mergeCell ref="B12:G12"/>
    <mergeCell ref="H12:K12"/>
    <mergeCell ref="B13:G13"/>
    <mergeCell ref="H13:K13"/>
    <mergeCell ref="D14:F14"/>
    <mergeCell ref="D15:F15"/>
    <mergeCell ref="A14:A24"/>
    <mergeCell ref="B15:B19"/>
    <mergeCell ref="C15:C16"/>
    <mergeCell ref="B20:B21"/>
    <mergeCell ref="C20:C21"/>
    <mergeCell ref="D16:F16"/>
    <mergeCell ref="D17:F17"/>
    <mergeCell ref="D18:F18"/>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opLeftCell="A25" workbookViewId="0">
      <selection activeCell="B14" sqref="B14"/>
    </sheetView>
  </sheetViews>
  <sheetFormatPr defaultColWidth="8.25" defaultRowHeight="13.5"/>
  <cols>
    <col min="1" max="1" width="6.125" customWidth="1"/>
    <col min="2" max="2" width="9.5" customWidth="1"/>
    <col min="3" max="3" width="9.25" customWidth="1"/>
    <col min="4" max="5" width="9.75" customWidth="1"/>
    <col min="6" max="8" width="11.125" customWidth="1"/>
    <col min="9" max="10" width="9" customWidth="1"/>
    <col min="11" max="11" width="13" customWidth="1"/>
  </cols>
  <sheetData>
    <row r="1" spans="1:15" ht="28.35" customHeight="1">
      <c r="A1" s="1" t="s">
        <v>0</v>
      </c>
    </row>
    <row r="2" spans="1:15" ht="24.75" customHeight="1">
      <c r="A2" s="56" t="s">
        <v>1</v>
      </c>
      <c r="B2" s="56"/>
      <c r="C2" s="56"/>
      <c r="D2" s="56"/>
      <c r="E2" s="56"/>
      <c r="F2" s="56"/>
      <c r="G2" s="56"/>
      <c r="H2" s="56"/>
      <c r="I2" s="56"/>
      <c r="J2" s="56"/>
      <c r="K2" s="56"/>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101" t="s">
        <v>3</v>
      </c>
      <c r="B5" s="102"/>
      <c r="C5" s="103"/>
      <c r="D5" s="125" t="s">
        <v>284</v>
      </c>
      <c r="E5" s="126"/>
      <c r="F5" s="126"/>
      <c r="G5" s="126"/>
      <c r="H5" s="126"/>
      <c r="I5" s="126"/>
      <c r="J5" s="126"/>
      <c r="K5" s="127"/>
    </row>
    <row r="6" spans="1:15" ht="33.6" customHeight="1">
      <c r="A6" s="101" t="s">
        <v>5</v>
      </c>
      <c r="B6" s="102"/>
      <c r="C6" s="103"/>
      <c r="D6" s="101" t="s">
        <v>6</v>
      </c>
      <c r="E6" s="102"/>
      <c r="F6" s="102"/>
      <c r="G6" s="107"/>
      <c r="H6" s="15" t="s">
        <v>7</v>
      </c>
      <c r="I6" s="101" t="s">
        <v>8</v>
      </c>
      <c r="J6" s="102"/>
      <c r="K6" s="103"/>
    </row>
    <row r="7" spans="1:15" ht="33.6" customHeight="1">
      <c r="A7" s="108" t="s">
        <v>9</v>
      </c>
      <c r="B7" s="109"/>
      <c r="C7" s="110"/>
      <c r="D7" s="101"/>
      <c r="E7" s="103"/>
      <c r="F7" s="16" t="s">
        <v>10</v>
      </c>
      <c r="G7" s="16" t="s">
        <v>11</v>
      </c>
      <c r="H7" s="16" t="s">
        <v>12</v>
      </c>
      <c r="I7" s="16" t="s">
        <v>13</v>
      </c>
      <c r="J7" s="16" t="s">
        <v>14</v>
      </c>
      <c r="K7" s="15" t="s">
        <v>15</v>
      </c>
    </row>
    <row r="8" spans="1:15" ht="33.6" customHeight="1">
      <c r="A8" s="111"/>
      <c r="B8" s="58"/>
      <c r="C8" s="112"/>
      <c r="D8" s="101" t="s">
        <v>16</v>
      </c>
      <c r="E8" s="103"/>
      <c r="F8" s="15">
        <f>F9+F10+F11</f>
        <v>475</v>
      </c>
      <c r="G8" s="15">
        <f>G9+G10+G11</f>
        <v>475</v>
      </c>
      <c r="H8" s="15">
        <f>H9+H10+H11</f>
        <v>464.56</v>
      </c>
      <c r="I8" s="15">
        <v>10</v>
      </c>
      <c r="J8" s="17">
        <f>H8/G8</f>
        <v>0.9780210526315789</v>
      </c>
      <c r="K8" s="18">
        <f>J8*I8</f>
        <v>9.7802105263157895</v>
      </c>
    </row>
    <row r="9" spans="1:15" ht="33.6" customHeight="1">
      <c r="A9" s="111"/>
      <c r="B9" s="58"/>
      <c r="C9" s="112"/>
      <c r="D9" s="101" t="s">
        <v>17</v>
      </c>
      <c r="E9" s="103"/>
      <c r="F9" s="15">
        <v>475</v>
      </c>
      <c r="G9" s="15">
        <v>475</v>
      </c>
      <c r="H9" s="15">
        <v>464.56</v>
      </c>
      <c r="I9" s="19" t="s">
        <v>18</v>
      </c>
      <c r="J9" s="15" t="s">
        <v>19</v>
      </c>
      <c r="K9" s="15" t="s">
        <v>19</v>
      </c>
    </row>
    <row r="10" spans="1:15" ht="33.6" customHeight="1">
      <c r="A10" s="111"/>
      <c r="B10" s="58"/>
      <c r="C10" s="112"/>
      <c r="D10" s="101" t="s">
        <v>20</v>
      </c>
      <c r="E10" s="103"/>
      <c r="F10" s="15">
        <v>0</v>
      </c>
      <c r="G10" s="15">
        <v>0</v>
      </c>
      <c r="H10" s="15">
        <v>0</v>
      </c>
      <c r="I10" s="19" t="s">
        <v>18</v>
      </c>
      <c r="J10" s="15" t="s">
        <v>19</v>
      </c>
      <c r="K10" s="15" t="s">
        <v>19</v>
      </c>
    </row>
    <row r="11" spans="1:15" ht="33.6" customHeight="1">
      <c r="A11" s="111"/>
      <c r="B11" s="58"/>
      <c r="C11" s="112"/>
      <c r="D11" s="113" t="s">
        <v>21</v>
      </c>
      <c r="E11" s="114"/>
      <c r="F11" s="20">
        <v>0</v>
      </c>
      <c r="G11" s="20">
        <v>0</v>
      </c>
      <c r="H11" s="20">
        <v>0</v>
      </c>
      <c r="I11" s="19" t="s">
        <v>18</v>
      </c>
      <c r="J11" s="15" t="s">
        <v>19</v>
      </c>
      <c r="K11" s="15" t="s">
        <v>19</v>
      </c>
    </row>
    <row r="12" spans="1:15" ht="33.6" customHeight="1">
      <c r="A12" s="115" t="s">
        <v>22</v>
      </c>
      <c r="B12" s="117" t="s">
        <v>23</v>
      </c>
      <c r="C12" s="118"/>
      <c r="D12" s="118"/>
      <c r="E12" s="118"/>
      <c r="F12" s="118"/>
      <c r="G12" s="119"/>
      <c r="H12" s="101" t="s">
        <v>24</v>
      </c>
      <c r="I12" s="102"/>
      <c r="J12" s="102"/>
      <c r="K12" s="103"/>
    </row>
    <row r="13" spans="1:15" ht="96.6" customHeight="1">
      <c r="A13" s="116"/>
      <c r="B13" s="120" t="s">
        <v>285</v>
      </c>
      <c r="C13" s="121"/>
      <c r="D13" s="121"/>
      <c r="E13" s="121"/>
      <c r="F13" s="121"/>
      <c r="G13" s="122"/>
      <c r="H13" s="120" t="s">
        <v>285</v>
      </c>
      <c r="I13" s="121"/>
      <c r="J13" s="121"/>
      <c r="K13" s="122"/>
      <c r="M13" s="3"/>
      <c r="N13" s="3"/>
      <c r="O13" s="3"/>
    </row>
    <row r="14" spans="1:15" ht="36" customHeight="1">
      <c r="A14" s="115" t="s">
        <v>27</v>
      </c>
      <c r="B14" s="16" t="s">
        <v>28</v>
      </c>
      <c r="C14" s="15" t="s">
        <v>29</v>
      </c>
      <c r="D14" s="101" t="s">
        <v>30</v>
      </c>
      <c r="E14" s="102"/>
      <c r="F14" s="103"/>
      <c r="G14" s="16" t="s">
        <v>31</v>
      </c>
      <c r="H14" s="15" t="s">
        <v>32</v>
      </c>
      <c r="I14" s="16" t="s">
        <v>33</v>
      </c>
      <c r="J14" s="16" t="s">
        <v>15</v>
      </c>
      <c r="K14" s="16" t="s">
        <v>34</v>
      </c>
    </row>
    <row r="15" spans="1:15" ht="36.6" customHeight="1">
      <c r="A15" s="123"/>
      <c r="B15" s="93" t="s">
        <v>35</v>
      </c>
      <c r="C15" s="93" t="s">
        <v>36</v>
      </c>
      <c r="D15" s="95" t="s">
        <v>286</v>
      </c>
      <c r="E15" s="96"/>
      <c r="F15" s="97"/>
      <c r="G15" s="26" t="s">
        <v>287</v>
      </c>
      <c r="H15" s="26" t="s">
        <v>892</v>
      </c>
      <c r="I15" s="26" t="s">
        <v>41</v>
      </c>
      <c r="J15" s="27">
        <v>10</v>
      </c>
      <c r="K15" s="27" t="s">
        <v>19</v>
      </c>
    </row>
    <row r="16" spans="1:15" ht="36.6" customHeight="1">
      <c r="A16" s="123"/>
      <c r="B16" s="124"/>
      <c r="C16" s="124"/>
      <c r="D16" s="95" t="s">
        <v>288</v>
      </c>
      <c r="E16" s="96"/>
      <c r="F16" s="97"/>
      <c r="G16" s="26" t="s">
        <v>893</v>
      </c>
      <c r="H16" s="26" t="s">
        <v>894</v>
      </c>
      <c r="I16" s="26" t="s">
        <v>41</v>
      </c>
      <c r="J16" s="27">
        <v>10</v>
      </c>
      <c r="K16" s="27" t="s">
        <v>19</v>
      </c>
    </row>
    <row r="17" spans="1:11" ht="24" customHeight="1">
      <c r="A17" s="123"/>
      <c r="B17" s="124"/>
      <c r="C17" s="94"/>
      <c r="D17" s="95" t="s">
        <v>289</v>
      </c>
      <c r="E17" s="96"/>
      <c r="F17" s="97"/>
      <c r="G17" s="26" t="s">
        <v>290</v>
      </c>
      <c r="H17" s="26" t="s">
        <v>38</v>
      </c>
      <c r="I17" s="26" t="s">
        <v>50</v>
      </c>
      <c r="J17" s="27">
        <v>5</v>
      </c>
      <c r="K17" s="27" t="s">
        <v>19</v>
      </c>
    </row>
    <row r="18" spans="1:11" ht="24" customHeight="1">
      <c r="A18" s="123"/>
      <c r="B18" s="124"/>
      <c r="C18" s="21" t="s">
        <v>43</v>
      </c>
      <c r="D18" s="95" t="s">
        <v>291</v>
      </c>
      <c r="E18" s="96"/>
      <c r="F18" s="97"/>
      <c r="G18" s="26" t="s">
        <v>292</v>
      </c>
      <c r="H18" s="38">
        <v>1</v>
      </c>
      <c r="I18" s="26" t="s">
        <v>50</v>
      </c>
      <c r="J18" s="27">
        <v>5</v>
      </c>
      <c r="K18" s="27" t="s">
        <v>19</v>
      </c>
    </row>
    <row r="19" spans="1:11" ht="24" customHeight="1">
      <c r="A19" s="123"/>
      <c r="B19" s="124"/>
      <c r="C19" s="93" t="s">
        <v>45</v>
      </c>
      <c r="D19" s="95" t="s">
        <v>293</v>
      </c>
      <c r="E19" s="96"/>
      <c r="F19" s="97"/>
      <c r="G19" s="26" t="s">
        <v>294</v>
      </c>
      <c r="H19" s="26" t="s">
        <v>895</v>
      </c>
      <c r="I19" s="26" t="s">
        <v>50</v>
      </c>
      <c r="J19" s="27">
        <v>5</v>
      </c>
      <c r="K19" s="27" t="s">
        <v>19</v>
      </c>
    </row>
    <row r="20" spans="1:11" ht="24" customHeight="1">
      <c r="A20" s="123"/>
      <c r="B20" s="124"/>
      <c r="C20" s="124"/>
      <c r="D20" s="95" t="s">
        <v>295</v>
      </c>
      <c r="E20" s="96"/>
      <c r="F20" s="97"/>
      <c r="G20" s="26" t="s">
        <v>296</v>
      </c>
      <c r="H20" s="26" t="s">
        <v>896</v>
      </c>
      <c r="I20" s="26" t="s">
        <v>50</v>
      </c>
      <c r="J20" s="27">
        <v>5</v>
      </c>
      <c r="K20" s="27" t="s">
        <v>19</v>
      </c>
    </row>
    <row r="21" spans="1:11" ht="24" customHeight="1">
      <c r="A21" s="123"/>
      <c r="B21" s="94"/>
      <c r="C21" s="21" t="s">
        <v>47</v>
      </c>
      <c r="D21" s="95" t="s">
        <v>297</v>
      </c>
      <c r="E21" s="96"/>
      <c r="F21" s="97"/>
      <c r="G21" s="26" t="s">
        <v>298</v>
      </c>
      <c r="H21" s="26" t="s">
        <v>897</v>
      </c>
      <c r="I21" s="26" t="s">
        <v>41</v>
      </c>
      <c r="J21" s="27">
        <v>10</v>
      </c>
      <c r="K21" s="27" t="s">
        <v>19</v>
      </c>
    </row>
    <row r="22" spans="1:11" ht="24" customHeight="1">
      <c r="A22" s="123"/>
      <c r="B22" s="93" t="s">
        <v>51</v>
      </c>
      <c r="C22" s="93" t="s">
        <v>52</v>
      </c>
      <c r="D22" s="95" t="s">
        <v>299</v>
      </c>
      <c r="E22" s="96"/>
      <c r="F22" s="97"/>
      <c r="G22" s="26" t="s">
        <v>300</v>
      </c>
      <c r="H22" s="26" t="s">
        <v>898</v>
      </c>
      <c r="I22" s="26" t="s">
        <v>41</v>
      </c>
      <c r="J22" s="27">
        <v>10</v>
      </c>
      <c r="K22" s="27" t="s">
        <v>19</v>
      </c>
    </row>
    <row r="23" spans="1:11" ht="24" customHeight="1">
      <c r="A23" s="123"/>
      <c r="B23" s="124"/>
      <c r="C23" s="94"/>
      <c r="D23" s="95" t="s">
        <v>301</v>
      </c>
      <c r="E23" s="96"/>
      <c r="F23" s="97"/>
      <c r="G23" s="26" t="s">
        <v>302</v>
      </c>
      <c r="H23" s="26" t="s">
        <v>899</v>
      </c>
      <c r="I23" s="26" t="s">
        <v>41</v>
      </c>
      <c r="J23" s="27">
        <v>10</v>
      </c>
      <c r="K23" s="27" t="s">
        <v>19</v>
      </c>
    </row>
    <row r="24" spans="1:11" ht="58.5" customHeight="1">
      <c r="A24" s="123"/>
      <c r="B24" s="124"/>
      <c r="C24" s="21" t="s">
        <v>54</v>
      </c>
      <c r="D24" s="95" t="s">
        <v>303</v>
      </c>
      <c r="E24" s="96"/>
      <c r="F24" s="97"/>
      <c r="G24" s="26" t="s">
        <v>304</v>
      </c>
      <c r="H24" s="26" t="s">
        <v>900</v>
      </c>
      <c r="I24" s="26" t="s">
        <v>41</v>
      </c>
      <c r="J24" s="27">
        <v>10</v>
      </c>
      <c r="K24" s="27" t="s">
        <v>19</v>
      </c>
    </row>
    <row r="25" spans="1:11" ht="38.25" customHeight="1">
      <c r="A25" s="116"/>
      <c r="B25" s="28" t="s">
        <v>58</v>
      </c>
      <c r="C25" s="35" t="s">
        <v>901</v>
      </c>
      <c r="D25" s="95" t="s">
        <v>305</v>
      </c>
      <c r="E25" s="96"/>
      <c r="F25" s="97"/>
      <c r="G25" s="38">
        <v>0.9</v>
      </c>
      <c r="H25" s="38">
        <v>0.9</v>
      </c>
      <c r="I25" s="26" t="s">
        <v>41</v>
      </c>
      <c r="J25" s="27">
        <v>10</v>
      </c>
      <c r="K25" s="27" t="s">
        <v>19</v>
      </c>
    </row>
    <row r="26" spans="1:11" ht="30" customHeight="1">
      <c r="A26" s="98" t="s">
        <v>62</v>
      </c>
      <c r="B26" s="99"/>
      <c r="C26" s="99"/>
      <c r="D26" s="99"/>
      <c r="E26" s="99"/>
      <c r="F26" s="99"/>
      <c r="G26" s="100"/>
      <c r="H26" s="22" t="s">
        <v>19</v>
      </c>
      <c r="I26" s="22">
        <v>100</v>
      </c>
      <c r="J26" s="23">
        <f>SUM(J15:J25)+K8</f>
        <v>99.780210526315784</v>
      </c>
      <c r="K26" s="15" t="s">
        <v>19</v>
      </c>
    </row>
    <row r="28" spans="1:11" ht="24" customHeight="1"/>
    <row r="29" spans="1:11" ht="24" customHeight="1"/>
  </sheetData>
  <mergeCells count="37">
    <mergeCell ref="D24:F24"/>
    <mergeCell ref="D25:F25"/>
    <mergeCell ref="A26:G26"/>
    <mergeCell ref="D18:F18"/>
    <mergeCell ref="D19:F19"/>
    <mergeCell ref="D21:F21"/>
    <mergeCell ref="D22:F22"/>
    <mergeCell ref="D23:F23"/>
    <mergeCell ref="D20:F20"/>
    <mergeCell ref="A12:A13"/>
    <mergeCell ref="B12:G12"/>
    <mergeCell ref="H12:K12"/>
    <mergeCell ref="B13:G13"/>
    <mergeCell ref="H13:K13"/>
    <mergeCell ref="D14:F14"/>
    <mergeCell ref="C15:C17"/>
    <mergeCell ref="D15:F15"/>
    <mergeCell ref="A14:A25"/>
    <mergeCell ref="B15:B21"/>
    <mergeCell ref="C19:C20"/>
    <mergeCell ref="B22:B24"/>
    <mergeCell ref="C22:C23"/>
    <mergeCell ref="D16:F16"/>
    <mergeCell ref="D17:F17"/>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B14" sqref="B14"/>
    </sheetView>
  </sheetViews>
  <sheetFormatPr defaultColWidth="8.25" defaultRowHeight="13.5"/>
  <cols>
    <col min="1" max="1" width="6.125" customWidth="1"/>
    <col min="2" max="2" width="9.5" customWidth="1"/>
    <col min="3" max="3" width="9.25" customWidth="1"/>
    <col min="4" max="4" width="9.375" customWidth="1"/>
    <col min="5" max="5" width="11" customWidth="1"/>
    <col min="6" max="8" width="11.125" customWidth="1"/>
    <col min="9" max="10" width="9" customWidth="1"/>
    <col min="11" max="11" width="11.625"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306</v>
      </c>
      <c r="E5" s="211"/>
      <c r="F5" s="211"/>
      <c r="G5" s="211"/>
      <c r="H5" s="211"/>
      <c r="I5" s="211"/>
      <c r="J5" s="211"/>
      <c r="K5" s="212"/>
    </row>
    <row r="6" spans="1:15" ht="33.6" customHeight="1">
      <c r="A6" s="207" t="s">
        <v>5</v>
      </c>
      <c r="B6" s="208"/>
      <c r="C6" s="209"/>
      <c r="D6" s="207" t="s">
        <v>6</v>
      </c>
      <c r="E6" s="208"/>
      <c r="F6" s="208"/>
      <c r="G6" s="213"/>
      <c r="H6" s="214" t="s">
        <v>7</v>
      </c>
      <c r="I6" s="207" t="s">
        <v>8</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45</v>
      </c>
      <c r="G8" s="214">
        <f>G9+G10+G11</f>
        <v>45</v>
      </c>
      <c r="H8" s="214">
        <f>H9+H10+H11</f>
        <v>45</v>
      </c>
      <c r="I8" s="214">
        <v>10</v>
      </c>
      <c r="J8" s="221">
        <f>H8/G8</f>
        <v>1</v>
      </c>
      <c r="K8" s="222">
        <f>J8*I8</f>
        <v>10</v>
      </c>
    </row>
    <row r="9" spans="1:15" ht="33.6" customHeight="1">
      <c r="A9" s="219"/>
      <c r="B9" s="178"/>
      <c r="C9" s="220"/>
      <c r="D9" s="207" t="s">
        <v>17</v>
      </c>
      <c r="E9" s="209"/>
      <c r="F9" s="214">
        <v>45</v>
      </c>
      <c r="G9" s="214">
        <v>45</v>
      </c>
      <c r="H9" s="214">
        <v>45</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96.6" customHeight="1">
      <c r="A13" s="230"/>
      <c r="B13" s="231" t="s">
        <v>904</v>
      </c>
      <c r="C13" s="232"/>
      <c r="D13" s="232"/>
      <c r="E13" s="232"/>
      <c r="F13" s="232"/>
      <c r="G13" s="233"/>
      <c r="H13" s="231" t="s">
        <v>307</v>
      </c>
      <c r="I13" s="232"/>
      <c r="J13" s="232"/>
      <c r="K13" s="233"/>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40.5" customHeight="1">
      <c r="A15" s="237"/>
      <c r="B15" s="238" t="s">
        <v>35</v>
      </c>
      <c r="C15" s="243" t="s">
        <v>36</v>
      </c>
      <c r="D15" s="163" t="s">
        <v>308</v>
      </c>
      <c r="E15" s="164"/>
      <c r="F15" s="165"/>
      <c r="G15" s="218" t="s">
        <v>309</v>
      </c>
      <c r="H15" s="218" t="s">
        <v>903</v>
      </c>
      <c r="I15" s="218" t="s">
        <v>310</v>
      </c>
      <c r="J15" s="214">
        <v>20</v>
      </c>
      <c r="K15" s="214" t="s">
        <v>19</v>
      </c>
    </row>
    <row r="16" spans="1:15" ht="43.5" customHeight="1">
      <c r="A16" s="237"/>
      <c r="B16" s="239"/>
      <c r="C16" s="241" t="s">
        <v>43</v>
      </c>
      <c r="D16" s="163" t="s">
        <v>311</v>
      </c>
      <c r="E16" s="164"/>
      <c r="F16" s="165"/>
      <c r="G16" s="218" t="s">
        <v>220</v>
      </c>
      <c r="H16" s="218" t="s">
        <v>220</v>
      </c>
      <c r="I16" s="218" t="s">
        <v>41</v>
      </c>
      <c r="J16" s="214">
        <v>10</v>
      </c>
      <c r="K16" s="214" t="s">
        <v>19</v>
      </c>
    </row>
    <row r="17" spans="1:11" ht="40.5" customHeight="1">
      <c r="A17" s="237"/>
      <c r="B17" s="239"/>
      <c r="C17" s="241" t="s">
        <v>45</v>
      </c>
      <c r="D17" s="163" t="s">
        <v>312</v>
      </c>
      <c r="E17" s="164"/>
      <c r="F17" s="165"/>
      <c r="G17" s="218" t="s">
        <v>222</v>
      </c>
      <c r="H17" s="218" t="s">
        <v>222</v>
      </c>
      <c r="I17" s="218" t="s">
        <v>41</v>
      </c>
      <c r="J17" s="214">
        <v>10</v>
      </c>
      <c r="K17" s="214" t="s">
        <v>19</v>
      </c>
    </row>
    <row r="18" spans="1:11" ht="40.5" customHeight="1">
      <c r="A18" s="237"/>
      <c r="B18" s="240"/>
      <c r="C18" s="241" t="s">
        <v>47</v>
      </c>
      <c r="D18" s="163" t="s">
        <v>95</v>
      </c>
      <c r="E18" s="164"/>
      <c r="F18" s="165"/>
      <c r="G18" s="218" t="s">
        <v>74</v>
      </c>
      <c r="H18" s="218" t="s">
        <v>902</v>
      </c>
      <c r="I18" s="218" t="s">
        <v>41</v>
      </c>
      <c r="J18" s="214">
        <v>10</v>
      </c>
      <c r="K18" s="214" t="s">
        <v>19</v>
      </c>
    </row>
    <row r="19" spans="1:11" ht="40.5" customHeight="1">
      <c r="A19" s="237"/>
      <c r="B19" s="241" t="s">
        <v>51</v>
      </c>
      <c r="C19" s="243" t="s">
        <v>52</v>
      </c>
      <c r="D19" s="163" t="s">
        <v>313</v>
      </c>
      <c r="E19" s="164"/>
      <c r="F19" s="165"/>
      <c r="G19" s="218" t="s">
        <v>224</v>
      </c>
      <c r="H19" s="218" t="s">
        <v>224</v>
      </c>
      <c r="I19" s="218" t="s">
        <v>100</v>
      </c>
      <c r="J19" s="214">
        <v>30</v>
      </c>
      <c r="K19" s="214" t="s">
        <v>19</v>
      </c>
    </row>
    <row r="20" spans="1:11" ht="40.5" customHeight="1">
      <c r="A20" s="230"/>
      <c r="B20" s="243" t="s">
        <v>58</v>
      </c>
      <c r="C20" s="243" t="s">
        <v>59</v>
      </c>
      <c r="D20" s="163" t="s">
        <v>314</v>
      </c>
      <c r="E20" s="164"/>
      <c r="F20" s="165"/>
      <c r="G20" s="218" t="s">
        <v>60</v>
      </c>
      <c r="H20" s="218" t="s">
        <v>228</v>
      </c>
      <c r="I20" s="218" t="s">
        <v>41</v>
      </c>
      <c r="J20" s="214">
        <v>10</v>
      </c>
      <c r="K20" s="214" t="s">
        <v>19</v>
      </c>
    </row>
    <row r="21" spans="1:11" ht="30.75" customHeight="1">
      <c r="A21" s="244" t="s">
        <v>62</v>
      </c>
      <c r="B21" s="245"/>
      <c r="C21" s="245"/>
      <c r="D21" s="245"/>
      <c r="E21" s="245"/>
      <c r="F21" s="245"/>
      <c r="G21" s="246"/>
      <c r="H21" s="247" t="s">
        <v>19</v>
      </c>
      <c r="I21" s="247">
        <v>100</v>
      </c>
      <c r="J21" s="248">
        <f>SUM(J15:J20)+K8</f>
        <v>100</v>
      </c>
      <c r="K21" s="214" t="s">
        <v>19</v>
      </c>
    </row>
    <row r="22" spans="1:11" ht="46.5" customHeight="1"/>
    <row r="23" spans="1:11" ht="58.5" customHeight="1"/>
    <row r="24" spans="1:11" ht="28.5" customHeight="1"/>
    <row r="27" spans="1:11" ht="24" customHeight="1"/>
    <row r="28" spans="1:11" ht="24" customHeight="1"/>
  </sheetData>
  <mergeCells count="28">
    <mergeCell ref="A21:G21"/>
    <mergeCell ref="D16:F16"/>
    <mergeCell ref="D17:F17"/>
    <mergeCell ref="D18:F18"/>
    <mergeCell ref="D19:F19"/>
    <mergeCell ref="D20:F20"/>
    <mergeCell ref="A12:A13"/>
    <mergeCell ref="B12:G12"/>
    <mergeCell ref="H12:K12"/>
    <mergeCell ref="B13:G13"/>
    <mergeCell ref="H13:K13"/>
    <mergeCell ref="D14:F14"/>
    <mergeCell ref="D15:F15"/>
    <mergeCell ref="A14:A20"/>
    <mergeCell ref="B15:B18"/>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topLeftCell="A13" workbookViewId="0">
      <selection activeCell="B14" sqref="B14"/>
    </sheetView>
  </sheetViews>
  <sheetFormatPr defaultColWidth="8.25" defaultRowHeight="13.5"/>
  <cols>
    <col min="1" max="1" width="6.125" customWidth="1"/>
    <col min="2" max="2" width="9.5" customWidth="1"/>
    <col min="3" max="3" width="9.25" customWidth="1"/>
    <col min="4" max="4" width="10.375" customWidth="1"/>
    <col min="5" max="5" width="8.5" customWidth="1"/>
    <col min="6" max="8" width="11.125" customWidth="1"/>
    <col min="9" max="10" width="9" customWidth="1"/>
    <col min="11" max="11" width="11.875" customWidth="1"/>
  </cols>
  <sheetData>
    <row r="1" spans="1:15" ht="28.35" customHeight="1">
      <c r="A1" s="1" t="s">
        <v>0</v>
      </c>
    </row>
    <row r="2" spans="1:15" ht="24.75" customHeight="1">
      <c r="A2" s="56" t="s">
        <v>1</v>
      </c>
      <c r="B2" s="56"/>
      <c r="C2" s="56"/>
      <c r="D2" s="56"/>
      <c r="E2" s="56"/>
      <c r="F2" s="56"/>
      <c r="G2" s="56"/>
      <c r="H2" s="56"/>
      <c r="I2" s="56"/>
      <c r="J2" s="56"/>
      <c r="K2" s="56"/>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315</v>
      </c>
      <c r="E5" s="211"/>
      <c r="F5" s="211"/>
      <c r="G5" s="211"/>
      <c r="H5" s="211"/>
      <c r="I5" s="211"/>
      <c r="J5" s="211"/>
      <c r="K5" s="212"/>
    </row>
    <row r="6" spans="1:15" ht="33.6" customHeight="1">
      <c r="A6" s="207" t="s">
        <v>5</v>
      </c>
      <c r="B6" s="208"/>
      <c r="C6" s="209"/>
      <c r="D6" s="207" t="s">
        <v>6</v>
      </c>
      <c r="E6" s="208"/>
      <c r="F6" s="208"/>
      <c r="G6" s="213"/>
      <c r="H6" s="214" t="s">
        <v>7</v>
      </c>
      <c r="I6" s="207" t="s">
        <v>8</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174.48</v>
      </c>
      <c r="G8" s="214">
        <f>G9+G10+G11</f>
        <v>174.48</v>
      </c>
      <c r="H8" s="214">
        <f>H9+H10+H11</f>
        <v>174.48</v>
      </c>
      <c r="I8" s="214">
        <v>10</v>
      </c>
      <c r="J8" s="221">
        <f>H8/G8</f>
        <v>1</v>
      </c>
      <c r="K8" s="222">
        <f>J8*I8</f>
        <v>10</v>
      </c>
    </row>
    <row r="9" spans="1:15" ht="33.6" customHeight="1">
      <c r="A9" s="219"/>
      <c r="B9" s="178"/>
      <c r="C9" s="220"/>
      <c r="D9" s="207" t="s">
        <v>17</v>
      </c>
      <c r="E9" s="209"/>
      <c r="F9" s="214">
        <v>174.48</v>
      </c>
      <c r="G9" s="214">
        <v>174.48</v>
      </c>
      <c r="H9" s="214">
        <v>174.48</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96.6" customHeight="1">
      <c r="A13" s="230"/>
      <c r="B13" s="234" t="s">
        <v>316</v>
      </c>
      <c r="C13" s="235"/>
      <c r="D13" s="235"/>
      <c r="E13" s="235"/>
      <c r="F13" s="235"/>
      <c r="G13" s="236"/>
      <c r="H13" s="234" t="s">
        <v>317</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28.5" customHeight="1">
      <c r="A15" s="237"/>
      <c r="B15" s="238" t="s">
        <v>35</v>
      </c>
      <c r="C15" s="238" t="s">
        <v>36</v>
      </c>
      <c r="D15" s="163" t="s">
        <v>318</v>
      </c>
      <c r="E15" s="164"/>
      <c r="F15" s="165"/>
      <c r="G15" s="218" t="s">
        <v>319</v>
      </c>
      <c r="H15" s="218" t="s">
        <v>905</v>
      </c>
      <c r="I15" s="218" t="s">
        <v>41</v>
      </c>
      <c r="J15" s="214">
        <v>10</v>
      </c>
      <c r="K15" s="214" t="s">
        <v>19</v>
      </c>
    </row>
    <row r="16" spans="1:15" ht="28.5" customHeight="1">
      <c r="A16" s="237"/>
      <c r="B16" s="239"/>
      <c r="C16" s="239"/>
      <c r="D16" s="163" t="s">
        <v>320</v>
      </c>
      <c r="E16" s="164"/>
      <c r="F16" s="165"/>
      <c r="G16" s="218" t="s">
        <v>321</v>
      </c>
      <c r="H16" s="218" t="s">
        <v>906</v>
      </c>
      <c r="I16" s="218" t="s">
        <v>50</v>
      </c>
      <c r="J16" s="214">
        <v>5</v>
      </c>
      <c r="K16" s="214" t="s">
        <v>19</v>
      </c>
    </row>
    <row r="17" spans="1:11" ht="28.5" customHeight="1">
      <c r="A17" s="237"/>
      <c r="B17" s="239"/>
      <c r="C17" s="240"/>
      <c r="D17" s="163" t="s">
        <v>322</v>
      </c>
      <c r="E17" s="164"/>
      <c r="F17" s="165"/>
      <c r="G17" s="218" t="s">
        <v>323</v>
      </c>
      <c r="H17" s="218" t="s">
        <v>907</v>
      </c>
      <c r="I17" s="218" t="s">
        <v>50</v>
      </c>
      <c r="J17" s="214">
        <v>5</v>
      </c>
      <c r="K17" s="214" t="s">
        <v>19</v>
      </c>
    </row>
    <row r="18" spans="1:11" ht="61.5" customHeight="1">
      <c r="A18" s="237"/>
      <c r="B18" s="239"/>
      <c r="C18" s="241" t="s">
        <v>43</v>
      </c>
      <c r="D18" s="163" t="s">
        <v>324</v>
      </c>
      <c r="E18" s="164"/>
      <c r="F18" s="165"/>
      <c r="G18" s="218" t="s">
        <v>325</v>
      </c>
      <c r="H18" s="218" t="s">
        <v>908</v>
      </c>
      <c r="I18" s="218" t="s">
        <v>41</v>
      </c>
      <c r="J18" s="214">
        <v>10</v>
      </c>
      <c r="K18" s="214" t="s">
        <v>19</v>
      </c>
    </row>
    <row r="19" spans="1:11" ht="28.5" customHeight="1">
      <c r="A19" s="237"/>
      <c r="B19" s="239"/>
      <c r="C19" s="241" t="s">
        <v>45</v>
      </c>
      <c r="D19" s="163" t="s">
        <v>108</v>
      </c>
      <c r="E19" s="164"/>
      <c r="F19" s="165"/>
      <c r="G19" s="218" t="s">
        <v>326</v>
      </c>
      <c r="H19" s="218" t="s">
        <v>909</v>
      </c>
      <c r="I19" s="218" t="s">
        <v>41</v>
      </c>
      <c r="J19" s="214">
        <v>10</v>
      </c>
      <c r="K19" s="214" t="s">
        <v>19</v>
      </c>
    </row>
    <row r="20" spans="1:11" ht="28.5" customHeight="1">
      <c r="A20" s="237"/>
      <c r="B20" s="240"/>
      <c r="C20" s="241" t="s">
        <v>47</v>
      </c>
      <c r="D20" s="163" t="s">
        <v>48</v>
      </c>
      <c r="E20" s="164"/>
      <c r="F20" s="165"/>
      <c r="G20" s="218" t="s">
        <v>74</v>
      </c>
      <c r="H20" s="218" t="s">
        <v>74</v>
      </c>
      <c r="I20" s="218" t="s">
        <v>41</v>
      </c>
      <c r="J20" s="214">
        <v>10</v>
      </c>
      <c r="K20" s="214" t="s">
        <v>19</v>
      </c>
    </row>
    <row r="21" spans="1:11" ht="50.25" customHeight="1">
      <c r="A21" s="237"/>
      <c r="B21" s="241" t="s">
        <v>51</v>
      </c>
      <c r="C21" s="243" t="s">
        <v>52</v>
      </c>
      <c r="D21" s="163" t="s">
        <v>324</v>
      </c>
      <c r="E21" s="164"/>
      <c r="F21" s="165"/>
      <c r="G21" s="218" t="s">
        <v>910</v>
      </c>
      <c r="H21" s="218" t="s">
        <v>910</v>
      </c>
      <c r="I21" s="218" t="s">
        <v>100</v>
      </c>
      <c r="J21" s="214">
        <v>30</v>
      </c>
      <c r="K21" s="214" t="s">
        <v>19</v>
      </c>
    </row>
    <row r="22" spans="1:11" ht="28.5" customHeight="1">
      <c r="A22" s="230"/>
      <c r="B22" s="243" t="s">
        <v>58</v>
      </c>
      <c r="C22" s="243" t="s">
        <v>901</v>
      </c>
      <c r="D22" s="163" t="s">
        <v>79</v>
      </c>
      <c r="E22" s="164"/>
      <c r="F22" s="165"/>
      <c r="G22" s="218" t="s">
        <v>327</v>
      </c>
      <c r="H22" s="242">
        <v>1</v>
      </c>
      <c r="I22" s="218" t="s">
        <v>41</v>
      </c>
      <c r="J22" s="214">
        <v>10</v>
      </c>
      <c r="K22" s="214" t="s">
        <v>19</v>
      </c>
    </row>
    <row r="23" spans="1:11" ht="30" customHeight="1">
      <c r="A23" s="244" t="s">
        <v>62</v>
      </c>
      <c r="B23" s="245"/>
      <c r="C23" s="245"/>
      <c r="D23" s="245"/>
      <c r="E23" s="245"/>
      <c r="F23" s="245"/>
      <c r="G23" s="246"/>
      <c r="H23" s="247" t="s">
        <v>19</v>
      </c>
      <c r="I23" s="247">
        <v>100</v>
      </c>
      <c r="J23" s="248">
        <f>SUM(J15:J22)+K8</f>
        <v>100</v>
      </c>
      <c r="K23" s="214" t="s">
        <v>19</v>
      </c>
    </row>
    <row r="24" spans="1:11" ht="28.5" customHeight="1"/>
    <row r="27" spans="1:11" ht="24" customHeight="1"/>
    <row r="28" spans="1:11" ht="24" customHeight="1"/>
  </sheetData>
  <mergeCells count="31">
    <mergeCell ref="A23:G23"/>
    <mergeCell ref="D16:F16"/>
    <mergeCell ref="D17:F17"/>
    <mergeCell ref="D18:F18"/>
    <mergeCell ref="D19:F19"/>
    <mergeCell ref="D21:F21"/>
    <mergeCell ref="D22:F22"/>
    <mergeCell ref="D20:F20"/>
    <mergeCell ref="A12:A13"/>
    <mergeCell ref="B12:G12"/>
    <mergeCell ref="H12:K12"/>
    <mergeCell ref="B13:G13"/>
    <mergeCell ref="H13:K13"/>
    <mergeCell ref="D14:F14"/>
    <mergeCell ref="C15:C17"/>
    <mergeCell ref="D15:F15"/>
    <mergeCell ref="A14:A22"/>
    <mergeCell ref="B15:B20"/>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workbookViewId="0">
      <pane xSplit="3" ySplit="1" topLeftCell="J2" activePane="bottomRight" state="frozen"/>
      <selection activeCell="B14" sqref="B14"/>
      <selection pane="topRight" activeCell="B14" sqref="B14"/>
      <selection pane="bottomLeft" activeCell="B14" sqref="B14"/>
      <selection pane="bottomRight" activeCell="J2" sqref="J2:M13"/>
    </sheetView>
  </sheetViews>
  <sheetFormatPr defaultRowHeight="13.5"/>
  <cols>
    <col min="1" max="1" width="9" style="39"/>
    <col min="2" max="2" width="20.875" style="39" customWidth="1"/>
    <col min="3" max="3" width="44.5" style="39" customWidth="1"/>
    <col min="4" max="4" width="23.625" style="39" customWidth="1"/>
    <col min="5" max="6" width="9.625" style="39" customWidth="1"/>
    <col min="7" max="7" width="11.375" style="39" customWidth="1"/>
    <col min="8" max="8" width="10.875" style="39" customWidth="1"/>
    <col min="9" max="9" width="9" style="39"/>
    <col min="10" max="10" width="35.375" style="39" customWidth="1"/>
    <col min="11" max="11" width="22" style="39" bestFit="1" customWidth="1"/>
    <col min="12" max="12" width="17.625" style="39" customWidth="1"/>
    <col min="13" max="13" width="19.75" style="39" bestFit="1" customWidth="1"/>
    <col min="14" max="252" width="9" style="39"/>
    <col min="253" max="253" width="7.875" style="39" customWidth="1"/>
    <col min="254" max="254" width="20.875" style="39" customWidth="1"/>
    <col min="255" max="255" width="44.5" style="39" customWidth="1"/>
    <col min="256" max="256" width="23.625" style="39" customWidth="1"/>
    <col min="257" max="258" width="9.625" style="39" customWidth="1"/>
    <col min="259" max="259" width="5.25" style="39" customWidth="1"/>
    <col min="260" max="260" width="8.75" style="39" customWidth="1"/>
    <col min="261" max="261" width="10.5" style="39" customWidth="1"/>
    <col min="262" max="262" width="9.625" style="39" customWidth="1"/>
    <col min="263" max="263" width="11.375" style="39" customWidth="1"/>
    <col min="264" max="508" width="9" style="39"/>
    <col min="509" max="509" width="7.875" style="39" customWidth="1"/>
    <col min="510" max="510" width="20.875" style="39" customWidth="1"/>
    <col min="511" max="511" width="44.5" style="39" customWidth="1"/>
    <col min="512" max="512" width="23.625" style="39" customWidth="1"/>
    <col min="513" max="514" width="9.625" style="39" customWidth="1"/>
    <col min="515" max="515" width="5.25" style="39" customWidth="1"/>
    <col min="516" max="516" width="8.75" style="39" customWidth="1"/>
    <col min="517" max="517" width="10.5" style="39" customWidth="1"/>
    <col min="518" max="518" width="9.625" style="39" customWidth="1"/>
    <col min="519" max="519" width="11.375" style="39" customWidth="1"/>
    <col min="520" max="764" width="9" style="39"/>
    <col min="765" max="765" width="7.875" style="39" customWidth="1"/>
    <col min="766" max="766" width="20.875" style="39" customWidth="1"/>
    <col min="767" max="767" width="44.5" style="39" customWidth="1"/>
    <col min="768" max="768" width="23.625" style="39" customWidth="1"/>
    <col min="769" max="770" width="9.625" style="39" customWidth="1"/>
    <col min="771" max="771" width="5.25" style="39" customWidth="1"/>
    <col min="772" max="772" width="8.75" style="39" customWidth="1"/>
    <col min="773" max="773" width="10.5" style="39" customWidth="1"/>
    <col min="774" max="774" width="9.625" style="39" customWidth="1"/>
    <col min="775" max="775" width="11.375" style="39" customWidth="1"/>
    <col min="776" max="1020" width="9" style="39"/>
    <col min="1021" max="1021" width="7.875" style="39" customWidth="1"/>
    <col min="1022" max="1022" width="20.875" style="39" customWidth="1"/>
    <col min="1023" max="1023" width="44.5" style="39" customWidth="1"/>
    <col min="1024" max="1024" width="23.625" style="39" customWidth="1"/>
    <col min="1025" max="1026" width="9.625" style="39" customWidth="1"/>
    <col min="1027" max="1027" width="5.25" style="39" customWidth="1"/>
    <col min="1028" max="1028" width="8.75" style="39" customWidth="1"/>
    <col min="1029" max="1029" width="10.5" style="39" customWidth="1"/>
    <col min="1030" max="1030" width="9.625" style="39" customWidth="1"/>
    <col min="1031" max="1031" width="11.375" style="39" customWidth="1"/>
    <col min="1032" max="1276" width="9" style="39"/>
    <col min="1277" max="1277" width="7.875" style="39" customWidth="1"/>
    <col min="1278" max="1278" width="20.875" style="39" customWidth="1"/>
    <col min="1279" max="1279" width="44.5" style="39" customWidth="1"/>
    <col min="1280" max="1280" width="23.625" style="39" customWidth="1"/>
    <col min="1281" max="1282" width="9.625" style="39" customWidth="1"/>
    <col min="1283" max="1283" width="5.25" style="39" customWidth="1"/>
    <col min="1284" max="1284" width="8.75" style="39" customWidth="1"/>
    <col min="1285" max="1285" width="10.5" style="39" customWidth="1"/>
    <col min="1286" max="1286" width="9.625" style="39" customWidth="1"/>
    <col min="1287" max="1287" width="11.375" style="39" customWidth="1"/>
    <col min="1288" max="1532" width="9" style="39"/>
    <col min="1533" max="1533" width="7.875" style="39" customWidth="1"/>
    <col min="1534" max="1534" width="20.875" style="39" customWidth="1"/>
    <col min="1535" max="1535" width="44.5" style="39" customWidth="1"/>
    <col min="1536" max="1536" width="23.625" style="39" customWidth="1"/>
    <col min="1537" max="1538" width="9.625" style="39" customWidth="1"/>
    <col min="1539" max="1539" width="5.25" style="39" customWidth="1"/>
    <col min="1540" max="1540" width="8.75" style="39" customWidth="1"/>
    <col min="1541" max="1541" width="10.5" style="39" customWidth="1"/>
    <col min="1542" max="1542" width="9.625" style="39" customWidth="1"/>
    <col min="1543" max="1543" width="11.375" style="39" customWidth="1"/>
    <col min="1544" max="1788" width="9" style="39"/>
    <col min="1789" max="1789" width="7.875" style="39" customWidth="1"/>
    <col min="1790" max="1790" width="20.875" style="39" customWidth="1"/>
    <col min="1791" max="1791" width="44.5" style="39" customWidth="1"/>
    <col min="1792" max="1792" width="23.625" style="39" customWidth="1"/>
    <col min="1793" max="1794" width="9.625" style="39" customWidth="1"/>
    <col min="1795" max="1795" width="5.25" style="39" customWidth="1"/>
    <col min="1796" max="1796" width="8.75" style="39" customWidth="1"/>
    <col min="1797" max="1797" width="10.5" style="39" customWidth="1"/>
    <col min="1798" max="1798" width="9.625" style="39" customWidth="1"/>
    <col min="1799" max="1799" width="11.375" style="39" customWidth="1"/>
    <col min="1800" max="2044" width="9" style="39"/>
    <col min="2045" max="2045" width="7.875" style="39" customWidth="1"/>
    <col min="2046" max="2046" width="20.875" style="39" customWidth="1"/>
    <col min="2047" max="2047" width="44.5" style="39" customWidth="1"/>
    <col min="2048" max="2048" width="23.625" style="39" customWidth="1"/>
    <col min="2049" max="2050" width="9.625" style="39" customWidth="1"/>
    <col min="2051" max="2051" width="5.25" style="39" customWidth="1"/>
    <col min="2052" max="2052" width="8.75" style="39" customWidth="1"/>
    <col min="2053" max="2053" width="10.5" style="39" customWidth="1"/>
    <col min="2054" max="2054" width="9.625" style="39" customWidth="1"/>
    <col min="2055" max="2055" width="11.375" style="39" customWidth="1"/>
    <col min="2056" max="2300" width="9" style="39"/>
    <col min="2301" max="2301" width="7.875" style="39" customWidth="1"/>
    <col min="2302" max="2302" width="20.875" style="39" customWidth="1"/>
    <col min="2303" max="2303" width="44.5" style="39" customWidth="1"/>
    <col min="2304" max="2304" width="23.625" style="39" customWidth="1"/>
    <col min="2305" max="2306" width="9.625" style="39" customWidth="1"/>
    <col min="2307" max="2307" width="5.25" style="39" customWidth="1"/>
    <col min="2308" max="2308" width="8.75" style="39" customWidth="1"/>
    <col min="2309" max="2309" width="10.5" style="39" customWidth="1"/>
    <col min="2310" max="2310" width="9.625" style="39" customWidth="1"/>
    <col min="2311" max="2311" width="11.375" style="39" customWidth="1"/>
    <col min="2312" max="2556" width="9" style="39"/>
    <col min="2557" max="2557" width="7.875" style="39" customWidth="1"/>
    <col min="2558" max="2558" width="20.875" style="39" customWidth="1"/>
    <col min="2559" max="2559" width="44.5" style="39" customWidth="1"/>
    <col min="2560" max="2560" width="23.625" style="39" customWidth="1"/>
    <col min="2561" max="2562" width="9.625" style="39" customWidth="1"/>
    <col min="2563" max="2563" width="5.25" style="39" customWidth="1"/>
    <col min="2564" max="2564" width="8.75" style="39" customWidth="1"/>
    <col min="2565" max="2565" width="10.5" style="39" customWidth="1"/>
    <col min="2566" max="2566" width="9.625" style="39" customWidth="1"/>
    <col min="2567" max="2567" width="11.375" style="39" customWidth="1"/>
    <col min="2568" max="2812" width="9" style="39"/>
    <col min="2813" max="2813" width="7.875" style="39" customWidth="1"/>
    <col min="2814" max="2814" width="20.875" style="39" customWidth="1"/>
    <col min="2815" max="2815" width="44.5" style="39" customWidth="1"/>
    <col min="2816" max="2816" width="23.625" style="39" customWidth="1"/>
    <col min="2817" max="2818" width="9.625" style="39" customWidth="1"/>
    <col min="2819" max="2819" width="5.25" style="39" customWidth="1"/>
    <col min="2820" max="2820" width="8.75" style="39" customWidth="1"/>
    <col min="2821" max="2821" width="10.5" style="39" customWidth="1"/>
    <col min="2822" max="2822" width="9.625" style="39" customWidth="1"/>
    <col min="2823" max="2823" width="11.375" style="39" customWidth="1"/>
    <col min="2824" max="3068" width="9" style="39"/>
    <col min="3069" max="3069" width="7.875" style="39" customWidth="1"/>
    <col min="3070" max="3070" width="20.875" style="39" customWidth="1"/>
    <col min="3071" max="3071" width="44.5" style="39" customWidth="1"/>
    <col min="3072" max="3072" width="23.625" style="39" customWidth="1"/>
    <col min="3073" max="3074" width="9.625" style="39" customWidth="1"/>
    <col min="3075" max="3075" width="5.25" style="39" customWidth="1"/>
    <col min="3076" max="3076" width="8.75" style="39" customWidth="1"/>
    <col min="3077" max="3077" width="10.5" style="39" customWidth="1"/>
    <col min="3078" max="3078" width="9.625" style="39" customWidth="1"/>
    <col min="3079" max="3079" width="11.375" style="39" customWidth="1"/>
    <col min="3080" max="3324" width="9" style="39"/>
    <col min="3325" max="3325" width="7.875" style="39" customWidth="1"/>
    <col min="3326" max="3326" width="20.875" style="39" customWidth="1"/>
    <col min="3327" max="3327" width="44.5" style="39" customWidth="1"/>
    <col min="3328" max="3328" width="23.625" style="39" customWidth="1"/>
    <col min="3329" max="3330" width="9.625" style="39" customWidth="1"/>
    <col min="3331" max="3331" width="5.25" style="39" customWidth="1"/>
    <col min="3332" max="3332" width="8.75" style="39" customWidth="1"/>
    <col min="3333" max="3333" width="10.5" style="39" customWidth="1"/>
    <col min="3334" max="3334" width="9.625" style="39" customWidth="1"/>
    <col min="3335" max="3335" width="11.375" style="39" customWidth="1"/>
    <col min="3336" max="3580" width="9" style="39"/>
    <col min="3581" max="3581" width="7.875" style="39" customWidth="1"/>
    <col min="3582" max="3582" width="20.875" style="39" customWidth="1"/>
    <col min="3583" max="3583" width="44.5" style="39" customWidth="1"/>
    <col min="3584" max="3584" width="23.625" style="39" customWidth="1"/>
    <col min="3585" max="3586" width="9.625" style="39" customWidth="1"/>
    <col min="3587" max="3587" width="5.25" style="39" customWidth="1"/>
    <col min="3588" max="3588" width="8.75" style="39" customWidth="1"/>
    <col min="3589" max="3589" width="10.5" style="39" customWidth="1"/>
    <col min="3590" max="3590" width="9.625" style="39" customWidth="1"/>
    <col min="3591" max="3591" width="11.375" style="39" customWidth="1"/>
    <col min="3592" max="3836" width="9" style="39"/>
    <col min="3837" max="3837" width="7.875" style="39" customWidth="1"/>
    <col min="3838" max="3838" width="20.875" style="39" customWidth="1"/>
    <col min="3839" max="3839" width="44.5" style="39" customWidth="1"/>
    <col min="3840" max="3840" width="23.625" style="39" customWidth="1"/>
    <col min="3841" max="3842" width="9.625" style="39" customWidth="1"/>
    <col min="3843" max="3843" width="5.25" style="39" customWidth="1"/>
    <col min="3844" max="3844" width="8.75" style="39" customWidth="1"/>
    <col min="3845" max="3845" width="10.5" style="39" customWidth="1"/>
    <col min="3846" max="3846" width="9.625" style="39" customWidth="1"/>
    <col min="3847" max="3847" width="11.375" style="39" customWidth="1"/>
    <col min="3848" max="4092" width="9" style="39"/>
    <col min="4093" max="4093" width="7.875" style="39" customWidth="1"/>
    <col min="4094" max="4094" width="20.875" style="39" customWidth="1"/>
    <col min="4095" max="4095" width="44.5" style="39" customWidth="1"/>
    <col min="4096" max="4096" width="23.625" style="39" customWidth="1"/>
    <col min="4097" max="4098" width="9.625" style="39" customWidth="1"/>
    <col min="4099" max="4099" width="5.25" style="39" customWidth="1"/>
    <col min="4100" max="4100" width="8.75" style="39" customWidth="1"/>
    <col min="4101" max="4101" width="10.5" style="39" customWidth="1"/>
    <col min="4102" max="4102" width="9.625" style="39" customWidth="1"/>
    <col min="4103" max="4103" width="11.375" style="39" customWidth="1"/>
    <col min="4104" max="4348" width="9" style="39"/>
    <col min="4349" max="4349" width="7.875" style="39" customWidth="1"/>
    <col min="4350" max="4350" width="20.875" style="39" customWidth="1"/>
    <col min="4351" max="4351" width="44.5" style="39" customWidth="1"/>
    <col min="4352" max="4352" width="23.625" style="39" customWidth="1"/>
    <col min="4353" max="4354" width="9.625" style="39" customWidth="1"/>
    <col min="4355" max="4355" width="5.25" style="39" customWidth="1"/>
    <col min="4356" max="4356" width="8.75" style="39" customWidth="1"/>
    <col min="4357" max="4357" width="10.5" style="39" customWidth="1"/>
    <col min="4358" max="4358" width="9.625" style="39" customWidth="1"/>
    <col min="4359" max="4359" width="11.375" style="39" customWidth="1"/>
    <col min="4360" max="4604" width="9" style="39"/>
    <col min="4605" max="4605" width="7.875" style="39" customWidth="1"/>
    <col min="4606" max="4606" width="20.875" style="39" customWidth="1"/>
    <col min="4607" max="4607" width="44.5" style="39" customWidth="1"/>
    <col min="4608" max="4608" width="23.625" style="39" customWidth="1"/>
    <col min="4609" max="4610" width="9.625" style="39" customWidth="1"/>
    <col min="4611" max="4611" width="5.25" style="39" customWidth="1"/>
    <col min="4612" max="4612" width="8.75" style="39" customWidth="1"/>
    <col min="4613" max="4613" width="10.5" style="39" customWidth="1"/>
    <col min="4614" max="4614" width="9.625" style="39" customWidth="1"/>
    <col min="4615" max="4615" width="11.375" style="39" customWidth="1"/>
    <col min="4616" max="4860" width="9" style="39"/>
    <col min="4861" max="4861" width="7.875" style="39" customWidth="1"/>
    <col min="4862" max="4862" width="20.875" style="39" customWidth="1"/>
    <col min="4863" max="4863" width="44.5" style="39" customWidth="1"/>
    <col min="4864" max="4864" width="23.625" style="39" customWidth="1"/>
    <col min="4865" max="4866" width="9.625" style="39" customWidth="1"/>
    <col min="4867" max="4867" width="5.25" style="39" customWidth="1"/>
    <col min="4868" max="4868" width="8.75" style="39" customWidth="1"/>
    <col min="4869" max="4869" width="10.5" style="39" customWidth="1"/>
    <col min="4870" max="4870" width="9.625" style="39" customWidth="1"/>
    <col min="4871" max="4871" width="11.375" style="39" customWidth="1"/>
    <col min="4872" max="5116" width="9" style="39"/>
    <col min="5117" max="5117" width="7.875" style="39" customWidth="1"/>
    <col min="5118" max="5118" width="20.875" style="39" customWidth="1"/>
    <col min="5119" max="5119" width="44.5" style="39" customWidth="1"/>
    <col min="5120" max="5120" width="23.625" style="39" customWidth="1"/>
    <col min="5121" max="5122" width="9.625" style="39" customWidth="1"/>
    <col min="5123" max="5123" width="5.25" style="39" customWidth="1"/>
    <col min="5124" max="5124" width="8.75" style="39" customWidth="1"/>
    <col min="5125" max="5125" width="10.5" style="39" customWidth="1"/>
    <col min="5126" max="5126" width="9.625" style="39" customWidth="1"/>
    <col min="5127" max="5127" width="11.375" style="39" customWidth="1"/>
    <col min="5128" max="5372" width="9" style="39"/>
    <col min="5373" max="5373" width="7.875" style="39" customWidth="1"/>
    <col min="5374" max="5374" width="20.875" style="39" customWidth="1"/>
    <col min="5375" max="5375" width="44.5" style="39" customWidth="1"/>
    <col min="5376" max="5376" width="23.625" style="39" customWidth="1"/>
    <col min="5377" max="5378" width="9.625" style="39" customWidth="1"/>
    <col min="5379" max="5379" width="5.25" style="39" customWidth="1"/>
    <col min="5380" max="5380" width="8.75" style="39" customWidth="1"/>
    <col min="5381" max="5381" width="10.5" style="39" customWidth="1"/>
    <col min="5382" max="5382" width="9.625" style="39" customWidth="1"/>
    <col min="5383" max="5383" width="11.375" style="39" customWidth="1"/>
    <col min="5384" max="5628" width="9" style="39"/>
    <col min="5629" max="5629" width="7.875" style="39" customWidth="1"/>
    <col min="5630" max="5630" width="20.875" style="39" customWidth="1"/>
    <col min="5631" max="5631" width="44.5" style="39" customWidth="1"/>
    <col min="5632" max="5632" width="23.625" style="39" customWidth="1"/>
    <col min="5633" max="5634" width="9.625" style="39" customWidth="1"/>
    <col min="5635" max="5635" width="5.25" style="39" customWidth="1"/>
    <col min="5636" max="5636" width="8.75" style="39" customWidth="1"/>
    <col min="5637" max="5637" width="10.5" style="39" customWidth="1"/>
    <col min="5638" max="5638" width="9.625" style="39" customWidth="1"/>
    <col min="5639" max="5639" width="11.375" style="39" customWidth="1"/>
    <col min="5640" max="5884" width="9" style="39"/>
    <col min="5885" max="5885" width="7.875" style="39" customWidth="1"/>
    <col min="5886" max="5886" width="20.875" style="39" customWidth="1"/>
    <col min="5887" max="5887" width="44.5" style="39" customWidth="1"/>
    <col min="5888" max="5888" width="23.625" style="39" customWidth="1"/>
    <col min="5889" max="5890" width="9.625" style="39" customWidth="1"/>
    <col min="5891" max="5891" width="5.25" style="39" customWidth="1"/>
    <col min="5892" max="5892" width="8.75" style="39" customWidth="1"/>
    <col min="5893" max="5893" width="10.5" style="39" customWidth="1"/>
    <col min="5894" max="5894" width="9.625" style="39" customWidth="1"/>
    <col min="5895" max="5895" width="11.375" style="39" customWidth="1"/>
    <col min="5896" max="6140" width="9" style="39"/>
    <col min="6141" max="6141" width="7.875" style="39" customWidth="1"/>
    <col min="6142" max="6142" width="20.875" style="39" customWidth="1"/>
    <col min="6143" max="6143" width="44.5" style="39" customWidth="1"/>
    <col min="6144" max="6144" width="23.625" style="39" customWidth="1"/>
    <col min="6145" max="6146" width="9.625" style="39" customWidth="1"/>
    <col min="6147" max="6147" width="5.25" style="39" customWidth="1"/>
    <col min="6148" max="6148" width="8.75" style="39" customWidth="1"/>
    <col min="6149" max="6149" width="10.5" style="39" customWidth="1"/>
    <col min="6150" max="6150" width="9.625" style="39" customWidth="1"/>
    <col min="6151" max="6151" width="11.375" style="39" customWidth="1"/>
    <col min="6152" max="6396" width="9" style="39"/>
    <col min="6397" max="6397" width="7.875" style="39" customWidth="1"/>
    <col min="6398" max="6398" width="20.875" style="39" customWidth="1"/>
    <col min="6399" max="6399" width="44.5" style="39" customWidth="1"/>
    <col min="6400" max="6400" width="23.625" style="39" customWidth="1"/>
    <col min="6401" max="6402" width="9.625" style="39" customWidth="1"/>
    <col min="6403" max="6403" width="5.25" style="39" customWidth="1"/>
    <col min="6404" max="6404" width="8.75" style="39" customWidth="1"/>
    <col min="6405" max="6405" width="10.5" style="39" customWidth="1"/>
    <col min="6406" max="6406" width="9.625" style="39" customWidth="1"/>
    <col min="6407" max="6407" width="11.375" style="39" customWidth="1"/>
    <col min="6408" max="6652" width="9" style="39"/>
    <col min="6653" max="6653" width="7.875" style="39" customWidth="1"/>
    <col min="6654" max="6654" width="20.875" style="39" customWidth="1"/>
    <col min="6655" max="6655" width="44.5" style="39" customWidth="1"/>
    <col min="6656" max="6656" width="23.625" style="39" customWidth="1"/>
    <col min="6657" max="6658" width="9.625" style="39" customWidth="1"/>
    <col min="6659" max="6659" width="5.25" style="39" customWidth="1"/>
    <col min="6660" max="6660" width="8.75" style="39" customWidth="1"/>
    <col min="6661" max="6661" width="10.5" style="39" customWidth="1"/>
    <col min="6662" max="6662" width="9.625" style="39" customWidth="1"/>
    <col min="6663" max="6663" width="11.375" style="39" customWidth="1"/>
    <col min="6664" max="6908" width="9" style="39"/>
    <col min="6909" max="6909" width="7.875" style="39" customWidth="1"/>
    <col min="6910" max="6910" width="20.875" style="39" customWidth="1"/>
    <col min="6911" max="6911" width="44.5" style="39" customWidth="1"/>
    <col min="6912" max="6912" width="23.625" style="39" customWidth="1"/>
    <col min="6913" max="6914" width="9.625" style="39" customWidth="1"/>
    <col min="6915" max="6915" width="5.25" style="39" customWidth="1"/>
    <col min="6916" max="6916" width="8.75" style="39" customWidth="1"/>
    <col min="6917" max="6917" width="10.5" style="39" customWidth="1"/>
    <col min="6918" max="6918" width="9.625" style="39" customWidth="1"/>
    <col min="6919" max="6919" width="11.375" style="39" customWidth="1"/>
    <col min="6920" max="7164" width="9" style="39"/>
    <col min="7165" max="7165" width="7.875" style="39" customWidth="1"/>
    <col min="7166" max="7166" width="20.875" style="39" customWidth="1"/>
    <col min="7167" max="7167" width="44.5" style="39" customWidth="1"/>
    <col min="7168" max="7168" width="23.625" style="39" customWidth="1"/>
    <col min="7169" max="7170" width="9.625" style="39" customWidth="1"/>
    <col min="7171" max="7171" width="5.25" style="39" customWidth="1"/>
    <col min="7172" max="7172" width="8.75" style="39" customWidth="1"/>
    <col min="7173" max="7173" width="10.5" style="39" customWidth="1"/>
    <col min="7174" max="7174" width="9.625" style="39" customWidth="1"/>
    <col min="7175" max="7175" width="11.375" style="39" customWidth="1"/>
    <col min="7176" max="7420" width="9" style="39"/>
    <col min="7421" max="7421" width="7.875" style="39" customWidth="1"/>
    <col min="7422" max="7422" width="20.875" style="39" customWidth="1"/>
    <col min="7423" max="7423" width="44.5" style="39" customWidth="1"/>
    <col min="7424" max="7424" width="23.625" style="39" customWidth="1"/>
    <col min="7425" max="7426" width="9.625" style="39" customWidth="1"/>
    <col min="7427" max="7427" width="5.25" style="39" customWidth="1"/>
    <col min="7428" max="7428" width="8.75" style="39" customWidth="1"/>
    <col min="7429" max="7429" width="10.5" style="39" customWidth="1"/>
    <col min="7430" max="7430" width="9.625" style="39" customWidth="1"/>
    <col min="7431" max="7431" width="11.375" style="39" customWidth="1"/>
    <col min="7432" max="7676" width="9" style="39"/>
    <col min="7677" max="7677" width="7.875" style="39" customWidth="1"/>
    <col min="7678" max="7678" width="20.875" style="39" customWidth="1"/>
    <col min="7679" max="7679" width="44.5" style="39" customWidth="1"/>
    <col min="7680" max="7680" width="23.625" style="39" customWidth="1"/>
    <col min="7681" max="7682" width="9.625" style="39" customWidth="1"/>
    <col min="7683" max="7683" width="5.25" style="39" customWidth="1"/>
    <col min="7684" max="7684" width="8.75" style="39" customWidth="1"/>
    <col min="7685" max="7685" width="10.5" style="39" customWidth="1"/>
    <col min="7686" max="7686" width="9.625" style="39" customWidth="1"/>
    <col min="7687" max="7687" width="11.375" style="39" customWidth="1"/>
    <col min="7688" max="7932" width="9" style="39"/>
    <col min="7933" max="7933" width="7.875" style="39" customWidth="1"/>
    <col min="7934" max="7934" width="20.875" style="39" customWidth="1"/>
    <col min="7935" max="7935" width="44.5" style="39" customWidth="1"/>
    <col min="7936" max="7936" width="23.625" style="39" customWidth="1"/>
    <col min="7937" max="7938" width="9.625" style="39" customWidth="1"/>
    <col min="7939" max="7939" width="5.25" style="39" customWidth="1"/>
    <col min="7940" max="7940" width="8.75" style="39" customWidth="1"/>
    <col min="7941" max="7941" width="10.5" style="39" customWidth="1"/>
    <col min="7942" max="7942" width="9.625" style="39" customWidth="1"/>
    <col min="7943" max="7943" width="11.375" style="39" customWidth="1"/>
    <col min="7944" max="8188" width="9" style="39"/>
    <col min="8189" max="8189" width="7.875" style="39" customWidth="1"/>
    <col min="8190" max="8190" width="20.875" style="39" customWidth="1"/>
    <col min="8191" max="8191" width="44.5" style="39" customWidth="1"/>
    <col min="8192" max="8192" width="23.625" style="39" customWidth="1"/>
    <col min="8193" max="8194" width="9.625" style="39" customWidth="1"/>
    <col min="8195" max="8195" width="5.25" style="39" customWidth="1"/>
    <col min="8196" max="8196" width="8.75" style="39" customWidth="1"/>
    <col min="8197" max="8197" width="10.5" style="39" customWidth="1"/>
    <col min="8198" max="8198" width="9.625" style="39" customWidth="1"/>
    <col min="8199" max="8199" width="11.375" style="39" customWidth="1"/>
    <col min="8200" max="8444" width="9" style="39"/>
    <col min="8445" max="8445" width="7.875" style="39" customWidth="1"/>
    <col min="8446" max="8446" width="20.875" style="39" customWidth="1"/>
    <col min="8447" max="8447" width="44.5" style="39" customWidth="1"/>
    <col min="8448" max="8448" width="23.625" style="39" customWidth="1"/>
    <col min="8449" max="8450" width="9.625" style="39" customWidth="1"/>
    <col min="8451" max="8451" width="5.25" style="39" customWidth="1"/>
    <col min="8452" max="8452" width="8.75" style="39" customWidth="1"/>
    <col min="8453" max="8453" width="10.5" style="39" customWidth="1"/>
    <col min="8454" max="8454" width="9.625" style="39" customWidth="1"/>
    <col min="8455" max="8455" width="11.375" style="39" customWidth="1"/>
    <col min="8456" max="8700" width="9" style="39"/>
    <col min="8701" max="8701" width="7.875" style="39" customWidth="1"/>
    <col min="8702" max="8702" width="20.875" style="39" customWidth="1"/>
    <col min="8703" max="8703" width="44.5" style="39" customWidth="1"/>
    <col min="8704" max="8704" width="23.625" style="39" customWidth="1"/>
    <col min="8705" max="8706" width="9.625" style="39" customWidth="1"/>
    <col min="8707" max="8707" width="5.25" style="39" customWidth="1"/>
    <col min="8708" max="8708" width="8.75" style="39" customWidth="1"/>
    <col min="8709" max="8709" width="10.5" style="39" customWidth="1"/>
    <col min="8710" max="8710" width="9.625" style="39" customWidth="1"/>
    <col min="8711" max="8711" width="11.375" style="39" customWidth="1"/>
    <col min="8712" max="8956" width="9" style="39"/>
    <col min="8957" max="8957" width="7.875" style="39" customWidth="1"/>
    <col min="8958" max="8958" width="20.875" style="39" customWidth="1"/>
    <col min="8959" max="8959" width="44.5" style="39" customWidth="1"/>
    <col min="8960" max="8960" width="23.625" style="39" customWidth="1"/>
    <col min="8961" max="8962" width="9.625" style="39" customWidth="1"/>
    <col min="8963" max="8963" width="5.25" style="39" customWidth="1"/>
    <col min="8964" max="8964" width="8.75" style="39" customWidth="1"/>
    <col min="8965" max="8965" width="10.5" style="39" customWidth="1"/>
    <col min="8966" max="8966" width="9.625" style="39" customWidth="1"/>
    <col min="8967" max="8967" width="11.375" style="39" customWidth="1"/>
    <col min="8968" max="9212" width="9" style="39"/>
    <col min="9213" max="9213" width="7.875" style="39" customWidth="1"/>
    <col min="9214" max="9214" width="20.875" style="39" customWidth="1"/>
    <col min="9215" max="9215" width="44.5" style="39" customWidth="1"/>
    <col min="9216" max="9216" width="23.625" style="39" customWidth="1"/>
    <col min="9217" max="9218" width="9.625" style="39" customWidth="1"/>
    <col min="9219" max="9219" width="5.25" style="39" customWidth="1"/>
    <col min="9220" max="9220" width="8.75" style="39" customWidth="1"/>
    <col min="9221" max="9221" width="10.5" style="39" customWidth="1"/>
    <col min="9222" max="9222" width="9.625" style="39" customWidth="1"/>
    <col min="9223" max="9223" width="11.375" style="39" customWidth="1"/>
    <col min="9224" max="9468" width="9" style="39"/>
    <col min="9469" max="9469" width="7.875" style="39" customWidth="1"/>
    <col min="9470" max="9470" width="20.875" style="39" customWidth="1"/>
    <col min="9471" max="9471" width="44.5" style="39" customWidth="1"/>
    <col min="9472" max="9472" width="23.625" style="39" customWidth="1"/>
    <col min="9473" max="9474" width="9.625" style="39" customWidth="1"/>
    <col min="9475" max="9475" width="5.25" style="39" customWidth="1"/>
    <col min="9476" max="9476" width="8.75" style="39" customWidth="1"/>
    <col min="9477" max="9477" width="10.5" style="39" customWidth="1"/>
    <col min="9478" max="9478" width="9.625" style="39" customWidth="1"/>
    <col min="9479" max="9479" width="11.375" style="39" customWidth="1"/>
    <col min="9480" max="9724" width="9" style="39"/>
    <col min="9725" max="9725" width="7.875" style="39" customWidth="1"/>
    <col min="9726" max="9726" width="20.875" style="39" customWidth="1"/>
    <col min="9727" max="9727" width="44.5" style="39" customWidth="1"/>
    <col min="9728" max="9728" width="23.625" style="39" customWidth="1"/>
    <col min="9729" max="9730" width="9.625" style="39" customWidth="1"/>
    <col min="9731" max="9731" width="5.25" style="39" customWidth="1"/>
    <col min="9732" max="9732" width="8.75" style="39" customWidth="1"/>
    <col min="9733" max="9733" width="10.5" style="39" customWidth="1"/>
    <col min="9734" max="9734" width="9.625" style="39" customWidth="1"/>
    <col min="9735" max="9735" width="11.375" style="39" customWidth="1"/>
    <col min="9736" max="9980" width="9" style="39"/>
    <col min="9981" max="9981" width="7.875" style="39" customWidth="1"/>
    <col min="9982" max="9982" width="20.875" style="39" customWidth="1"/>
    <col min="9983" max="9983" width="44.5" style="39" customWidth="1"/>
    <col min="9984" max="9984" width="23.625" style="39" customWidth="1"/>
    <col min="9985" max="9986" width="9.625" style="39" customWidth="1"/>
    <col min="9987" max="9987" width="5.25" style="39" customWidth="1"/>
    <col min="9988" max="9988" width="8.75" style="39" customWidth="1"/>
    <col min="9989" max="9989" width="10.5" style="39" customWidth="1"/>
    <col min="9990" max="9990" width="9.625" style="39" customWidth="1"/>
    <col min="9991" max="9991" width="11.375" style="39" customWidth="1"/>
    <col min="9992" max="10236" width="9" style="39"/>
    <col min="10237" max="10237" width="7.875" style="39" customWidth="1"/>
    <col min="10238" max="10238" width="20.875" style="39" customWidth="1"/>
    <col min="10239" max="10239" width="44.5" style="39" customWidth="1"/>
    <col min="10240" max="10240" width="23.625" style="39" customWidth="1"/>
    <col min="10241" max="10242" width="9.625" style="39" customWidth="1"/>
    <col min="10243" max="10243" width="5.25" style="39" customWidth="1"/>
    <col min="10244" max="10244" width="8.75" style="39" customWidth="1"/>
    <col min="10245" max="10245" width="10.5" style="39" customWidth="1"/>
    <col min="10246" max="10246" width="9.625" style="39" customWidth="1"/>
    <col min="10247" max="10247" width="11.375" style="39" customWidth="1"/>
    <col min="10248" max="10492" width="9" style="39"/>
    <col min="10493" max="10493" width="7.875" style="39" customWidth="1"/>
    <col min="10494" max="10494" width="20.875" style="39" customWidth="1"/>
    <col min="10495" max="10495" width="44.5" style="39" customWidth="1"/>
    <col min="10496" max="10496" width="23.625" style="39" customWidth="1"/>
    <col min="10497" max="10498" width="9.625" style="39" customWidth="1"/>
    <col min="10499" max="10499" width="5.25" style="39" customWidth="1"/>
    <col min="10500" max="10500" width="8.75" style="39" customWidth="1"/>
    <col min="10501" max="10501" width="10.5" style="39" customWidth="1"/>
    <col min="10502" max="10502" width="9.625" style="39" customWidth="1"/>
    <col min="10503" max="10503" width="11.375" style="39" customWidth="1"/>
    <col min="10504" max="10748" width="9" style="39"/>
    <col min="10749" max="10749" width="7.875" style="39" customWidth="1"/>
    <col min="10750" max="10750" width="20.875" style="39" customWidth="1"/>
    <col min="10751" max="10751" width="44.5" style="39" customWidth="1"/>
    <col min="10752" max="10752" width="23.625" style="39" customWidth="1"/>
    <col min="10753" max="10754" width="9.625" style="39" customWidth="1"/>
    <col min="10755" max="10755" width="5.25" style="39" customWidth="1"/>
    <col min="10756" max="10756" width="8.75" style="39" customWidth="1"/>
    <col min="10757" max="10757" width="10.5" style="39" customWidth="1"/>
    <col min="10758" max="10758" width="9.625" style="39" customWidth="1"/>
    <col min="10759" max="10759" width="11.375" style="39" customWidth="1"/>
    <col min="10760" max="11004" width="9" style="39"/>
    <col min="11005" max="11005" width="7.875" style="39" customWidth="1"/>
    <col min="11006" max="11006" width="20.875" style="39" customWidth="1"/>
    <col min="11007" max="11007" width="44.5" style="39" customWidth="1"/>
    <col min="11008" max="11008" width="23.625" style="39" customWidth="1"/>
    <col min="11009" max="11010" width="9.625" style="39" customWidth="1"/>
    <col min="11011" max="11011" width="5.25" style="39" customWidth="1"/>
    <col min="11012" max="11012" width="8.75" style="39" customWidth="1"/>
    <col min="11013" max="11013" width="10.5" style="39" customWidth="1"/>
    <col min="11014" max="11014" width="9.625" style="39" customWidth="1"/>
    <col min="11015" max="11015" width="11.375" style="39" customWidth="1"/>
    <col min="11016" max="11260" width="9" style="39"/>
    <col min="11261" max="11261" width="7.875" style="39" customWidth="1"/>
    <col min="11262" max="11262" width="20.875" style="39" customWidth="1"/>
    <col min="11263" max="11263" width="44.5" style="39" customWidth="1"/>
    <col min="11264" max="11264" width="23.625" style="39" customWidth="1"/>
    <col min="11265" max="11266" width="9.625" style="39" customWidth="1"/>
    <col min="11267" max="11267" width="5.25" style="39" customWidth="1"/>
    <col min="11268" max="11268" width="8.75" style="39" customWidth="1"/>
    <col min="11269" max="11269" width="10.5" style="39" customWidth="1"/>
    <col min="11270" max="11270" width="9.625" style="39" customWidth="1"/>
    <col min="11271" max="11271" width="11.375" style="39" customWidth="1"/>
    <col min="11272" max="11516" width="9" style="39"/>
    <col min="11517" max="11517" width="7.875" style="39" customWidth="1"/>
    <col min="11518" max="11518" width="20.875" style="39" customWidth="1"/>
    <col min="11519" max="11519" width="44.5" style="39" customWidth="1"/>
    <col min="11520" max="11520" width="23.625" style="39" customWidth="1"/>
    <col min="11521" max="11522" width="9.625" style="39" customWidth="1"/>
    <col min="11523" max="11523" width="5.25" style="39" customWidth="1"/>
    <col min="11524" max="11524" width="8.75" style="39" customWidth="1"/>
    <col min="11525" max="11525" width="10.5" style="39" customWidth="1"/>
    <col min="11526" max="11526" width="9.625" style="39" customWidth="1"/>
    <col min="11527" max="11527" width="11.375" style="39" customWidth="1"/>
    <col min="11528" max="11772" width="9" style="39"/>
    <col min="11773" max="11773" width="7.875" style="39" customWidth="1"/>
    <col min="11774" max="11774" width="20.875" style="39" customWidth="1"/>
    <col min="11775" max="11775" width="44.5" style="39" customWidth="1"/>
    <col min="11776" max="11776" width="23.625" style="39" customWidth="1"/>
    <col min="11777" max="11778" width="9.625" style="39" customWidth="1"/>
    <col min="11779" max="11779" width="5.25" style="39" customWidth="1"/>
    <col min="11780" max="11780" width="8.75" style="39" customWidth="1"/>
    <col min="11781" max="11781" width="10.5" style="39" customWidth="1"/>
    <col min="11782" max="11782" width="9.625" style="39" customWidth="1"/>
    <col min="11783" max="11783" width="11.375" style="39" customWidth="1"/>
    <col min="11784" max="12028" width="9" style="39"/>
    <col min="12029" max="12029" width="7.875" style="39" customWidth="1"/>
    <col min="12030" max="12030" width="20.875" style="39" customWidth="1"/>
    <col min="12031" max="12031" width="44.5" style="39" customWidth="1"/>
    <col min="12032" max="12032" width="23.625" style="39" customWidth="1"/>
    <col min="12033" max="12034" width="9.625" style="39" customWidth="1"/>
    <col min="12035" max="12035" width="5.25" style="39" customWidth="1"/>
    <col min="12036" max="12036" width="8.75" style="39" customWidth="1"/>
    <col min="12037" max="12037" width="10.5" style="39" customWidth="1"/>
    <col min="12038" max="12038" width="9.625" style="39" customWidth="1"/>
    <col min="12039" max="12039" width="11.375" style="39" customWidth="1"/>
    <col min="12040" max="12284" width="9" style="39"/>
    <col min="12285" max="12285" width="7.875" style="39" customWidth="1"/>
    <col min="12286" max="12286" width="20.875" style="39" customWidth="1"/>
    <col min="12287" max="12287" width="44.5" style="39" customWidth="1"/>
    <col min="12288" max="12288" width="23.625" style="39" customWidth="1"/>
    <col min="12289" max="12290" width="9.625" style="39" customWidth="1"/>
    <col min="12291" max="12291" width="5.25" style="39" customWidth="1"/>
    <col min="12292" max="12292" width="8.75" style="39" customWidth="1"/>
    <col min="12293" max="12293" width="10.5" style="39" customWidth="1"/>
    <col min="12294" max="12294" width="9.625" style="39" customWidth="1"/>
    <col min="12295" max="12295" width="11.375" style="39" customWidth="1"/>
    <col min="12296" max="12540" width="9" style="39"/>
    <col min="12541" max="12541" width="7.875" style="39" customWidth="1"/>
    <col min="12542" max="12542" width="20.875" style="39" customWidth="1"/>
    <col min="12543" max="12543" width="44.5" style="39" customWidth="1"/>
    <col min="12544" max="12544" width="23.625" style="39" customWidth="1"/>
    <col min="12545" max="12546" width="9.625" style="39" customWidth="1"/>
    <col min="12547" max="12547" width="5.25" style="39" customWidth="1"/>
    <col min="12548" max="12548" width="8.75" style="39" customWidth="1"/>
    <col min="12549" max="12549" width="10.5" style="39" customWidth="1"/>
    <col min="12550" max="12550" width="9.625" style="39" customWidth="1"/>
    <col min="12551" max="12551" width="11.375" style="39" customWidth="1"/>
    <col min="12552" max="12796" width="9" style="39"/>
    <col min="12797" max="12797" width="7.875" style="39" customWidth="1"/>
    <col min="12798" max="12798" width="20.875" style="39" customWidth="1"/>
    <col min="12799" max="12799" width="44.5" style="39" customWidth="1"/>
    <col min="12800" max="12800" width="23.625" style="39" customWidth="1"/>
    <col min="12801" max="12802" width="9.625" style="39" customWidth="1"/>
    <col min="12803" max="12803" width="5.25" style="39" customWidth="1"/>
    <col min="12804" max="12804" width="8.75" style="39" customWidth="1"/>
    <col min="12805" max="12805" width="10.5" style="39" customWidth="1"/>
    <col min="12806" max="12806" width="9.625" style="39" customWidth="1"/>
    <col min="12807" max="12807" width="11.375" style="39" customWidth="1"/>
    <col min="12808" max="13052" width="9" style="39"/>
    <col min="13053" max="13053" width="7.875" style="39" customWidth="1"/>
    <col min="13054" max="13054" width="20.875" style="39" customWidth="1"/>
    <col min="13055" max="13055" width="44.5" style="39" customWidth="1"/>
    <col min="13056" max="13056" width="23.625" style="39" customWidth="1"/>
    <col min="13057" max="13058" width="9.625" style="39" customWidth="1"/>
    <col min="13059" max="13059" width="5.25" style="39" customWidth="1"/>
    <col min="13060" max="13060" width="8.75" style="39" customWidth="1"/>
    <col min="13061" max="13061" width="10.5" style="39" customWidth="1"/>
    <col min="13062" max="13062" width="9.625" style="39" customWidth="1"/>
    <col min="13063" max="13063" width="11.375" style="39" customWidth="1"/>
    <col min="13064" max="13308" width="9" style="39"/>
    <col min="13309" max="13309" width="7.875" style="39" customWidth="1"/>
    <col min="13310" max="13310" width="20.875" style="39" customWidth="1"/>
    <col min="13311" max="13311" width="44.5" style="39" customWidth="1"/>
    <col min="13312" max="13312" width="23.625" style="39" customWidth="1"/>
    <col min="13313" max="13314" width="9.625" style="39" customWidth="1"/>
    <col min="13315" max="13315" width="5.25" style="39" customWidth="1"/>
    <col min="13316" max="13316" width="8.75" style="39" customWidth="1"/>
    <col min="13317" max="13317" width="10.5" style="39" customWidth="1"/>
    <col min="13318" max="13318" width="9.625" style="39" customWidth="1"/>
    <col min="13319" max="13319" width="11.375" style="39" customWidth="1"/>
    <col min="13320" max="13564" width="9" style="39"/>
    <col min="13565" max="13565" width="7.875" style="39" customWidth="1"/>
    <col min="13566" max="13566" width="20.875" style="39" customWidth="1"/>
    <col min="13567" max="13567" width="44.5" style="39" customWidth="1"/>
    <col min="13568" max="13568" width="23.625" style="39" customWidth="1"/>
    <col min="13569" max="13570" width="9.625" style="39" customWidth="1"/>
    <col min="13571" max="13571" width="5.25" style="39" customWidth="1"/>
    <col min="13572" max="13572" width="8.75" style="39" customWidth="1"/>
    <col min="13573" max="13573" width="10.5" style="39" customWidth="1"/>
    <col min="13574" max="13574" width="9.625" style="39" customWidth="1"/>
    <col min="13575" max="13575" width="11.375" style="39" customWidth="1"/>
    <col min="13576" max="13820" width="9" style="39"/>
    <col min="13821" max="13821" width="7.875" style="39" customWidth="1"/>
    <col min="13822" max="13822" width="20.875" style="39" customWidth="1"/>
    <col min="13823" max="13823" width="44.5" style="39" customWidth="1"/>
    <col min="13824" max="13824" width="23.625" style="39" customWidth="1"/>
    <col min="13825" max="13826" width="9.625" style="39" customWidth="1"/>
    <col min="13827" max="13827" width="5.25" style="39" customWidth="1"/>
    <col min="13828" max="13828" width="8.75" style="39" customWidth="1"/>
    <col min="13829" max="13829" width="10.5" style="39" customWidth="1"/>
    <col min="13830" max="13830" width="9.625" style="39" customWidth="1"/>
    <col min="13831" max="13831" width="11.375" style="39" customWidth="1"/>
    <col min="13832" max="14076" width="9" style="39"/>
    <col min="14077" max="14077" width="7.875" style="39" customWidth="1"/>
    <col min="14078" max="14078" width="20.875" style="39" customWidth="1"/>
    <col min="14079" max="14079" width="44.5" style="39" customWidth="1"/>
    <col min="14080" max="14080" width="23.625" style="39" customWidth="1"/>
    <col min="14081" max="14082" width="9.625" style="39" customWidth="1"/>
    <col min="14083" max="14083" width="5.25" style="39" customWidth="1"/>
    <col min="14084" max="14084" width="8.75" style="39" customWidth="1"/>
    <col min="14085" max="14085" width="10.5" style="39" customWidth="1"/>
    <col min="14086" max="14086" width="9.625" style="39" customWidth="1"/>
    <col min="14087" max="14087" width="11.375" style="39" customWidth="1"/>
    <col min="14088" max="14332" width="9" style="39"/>
    <col min="14333" max="14333" width="7.875" style="39" customWidth="1"/>
    <col min="14334" max="14334" width="20.875" style="39" customWidth="1"/>
    <col min="14335" max="14335" width="44.5" style="39" customWidth="1"/>
    <col min="14336" max="14336" width="23.625" style="39" customWidth="1"/>
    <col min="14337" max="14338" width="9.625" style="39" customWidth="1"/>
    <col min="14339" max="14339" width="5.25" style="39" customWidth="1"/>
    <col min="14340" max="14340" width="8.75" style="39" customWidth="1"/>
    <col min="14341" max="14341" width="10.5" style="39" customWidth="1"/>
    <col min="14342" max="14342" width="9.625" style="39" customWidth="1"/>
    <col min="14343" max="14343" width="11.375" style="39" customWidth="1"/>
    <col min="14344" max="14588" width="9" style="39"/>
    <col min="14589" max="14589" width="7.875" style="39" customWidth="1"/>
    <col min="14590" max="14590" width="20.875" style="39" customWidth="1"/>
    <col min="14591" max="14591" width="44.5" style="39" customWidth="1"/>
    <col min="14592" max="14592" width="23.625" style="39" customWidth="1"/>
    <col min="14593" max="14594" width="9.625" style="39" customWidth="1"/>
    <col min="14595" max="14595" width="5.25" style="39" customWidth="1"/>
    <col min="14596" max="14596" width="8.75" style="39" customWidth="1"/>
    <col min="14597" max="14597" width="10.5" style="39" customWidth="1"/>
    <col min="14598" max="14598" width="9.625" style="39" customWidth="1"/>
    <col min="14599" max="14599" width="11.375" style="39" customWidth="1"/>
    <col min="14600" max="14844" width="9" style="39"/>
    <col min="14845" max="14845" width="7.875" style="39" customWidth="1"/>
    <col min="14846" max="14846" width="20.875" style="39" customWidth="1"/>
    <col min="14847" max="14847" width="44.5" style="39" customWidth="1"/>
    <col min="14848" max="14848" width="23.625" style="39" customWidth="1"/>
    <col min="14849" max="14850" width="9.625" style="39" customWidth="1"/>
    <col min="14851" max="14851" width="5.25" style="39" customWidth="1"/>
    <col min="14852" max="14852" width="8.75" style="39" customWidth="1"/>
    <col min="14853" max="14853" width="10.5" style="39" customWidth="1"/>
    <col min="14854" max="14854" width="9.625" style="39" customWidth="1"/>
    <col min="14855" max="14855" width="11.375" style="39" customWidth="1"/>
    <col min="14856" max="15100" width="9" style="39"/>
    <col min="15101" max="15101" width="7.875" style="39" customWidth="1"/>
    <col min="15102" max="15102" width="20.875" style="39" customWidth="1"/>
    <col min="15103" max="15103" width="44.5" style="39" customWidth="1"/>
    <col min="15104" max="15104" width="23.625" style="39" customWidth="1"/>
    <col min="15105" max="15106" width="9.625" style="39" customWidth="1"/>
    <col min="15107" max="15107" width="5.25" style="39" customWidth="1"/>
    <col min="15108" max="15108" width="8.75" style="39" customWidth="1"/>
    <col min="15109" max="15109" width="10.5" style="39" customWidth="1"/>
    <col min="15110" max="15110" width="9.625" style="39" customWidth="1"/>
    <col min="15111" max="15111" width="11.375" style="39" customWidth="1"/>
    <col min="15112" max="15356" width="9" style="39"/>
    <col min="15357" max="15357" width="7.875" style="39" customWidth="1"/>
    <col min="15358" max="15358" width="20.875" style="39" customWidth="1"/>
    <col min="15359" max="15359" width="44.5" style="39" customWidth="1"/>
    <col min="15360" max="15360" width="23.625" style="39" customWidth="1"/>
    <col min="15361" max="15362" width="9.625" style="39" customWidth="1"/>
    <col min="15363" max="15363" width="5.25" style="39" customWidth="1"/>
    <col min="15364" max="15364" width="8.75" style="39" customWidth="1"/>
    <col min="15365" max="15365" width="10.5" style="39" customWidth="1"/>
    <col min="15366" max="15366" width="9.625" style="39" customWidth="1"/>
    <col min="15367" max="15367" width="11.375" style="39" customWidth="1"/>
    <col min="15368" max="15612" width="9" style="39"/>
    <col min="15613" max="15613" width="7.875" style="39" customWidth="1"/>
    <col min="15614" max="15614" width="20.875" style="39" customWidth="1"/>
    <col min="15615" max="15615" width="44.5" style="39" customWidth="1"/>
    <col min="15616" max="15616" width="23.625" style="39" customWidth="1"/>
    <col min="15617" max="15618" width="9.625" style="39" customWidth="1"/>
    <col min="15619" max="15619" width="5.25" style="39" customWidth="1"/>
    <col min="15620" max="15620" width="8.75" style="39" customWidth="1"/>
    <col min="15621" max="15621" width="10.5" style="39" customWidth="1"/>
    <col min="15622" max="15622" width="9.625" style="39" customWidth="1"/>
    <col min="15623" max="15623" width="11.375" style="39" customWidth="1"/>
    <col min="15624" max="15868" width="9" style="39"/>
    <col min="15869" max="15869" width="7.875" style="39" customWidth="1"/>
    <col min="15870" max="15870" width="20.875" style="39" customWidth="1"/>
    <col min="15871" max="15871" width="44.5" style="39" customWidth="1"/>
    <col min="15872" max="15872" width="23.625" style="39" customWidth="1"/>
    <col min="15873" max="15874" width="9.625" style="39" customWidth="1"/>
    <col min="15875" max="15875" width="5.25" style="39" customWidth="1"/>
    <col min="15876" max="15876" width="8.75" style="39" customWidth="1"/>
    <col min="15877" max="15877" width="10.5" style="39" customWidth="1"/>
    <col min="15878" max="15878" width="9.625" style="39" customWidth="1"/>
    <col min="15879" max="15879" width="11.375" style="39" customWidth="1"/>
    <col min="15880" max="16124" width="9" style="39"/>
    <col min="16125" max="16125" width="7.875" style="39" customWidth="1"/>
    <col min="16126" max="16126" width="20.875" style="39" customWidth="1"/>
    <col min="16127" max="16127" width="44.5" style="39" customWidth="1"/>
    <col min="16128" max="16128" width="23.625" style="39" customWidth="1"/>
    <col min="16129" max="16130" width="9.625" style="39" customWidth="1"/>
    <col min="16131" max="16131" width="5.25" style="39" customWidth="1"/>
    <col min="16132" max="16132" width="8.75" style="39" customWidth="1"/>
    <col min="16133" max="16133" width="10.5" style="39" customWidth="1"/>
    <col min="16134" max="16134" width="9.625" style="39" customWidth="1"/>
    <col min="16135" max="16135" width="11.375" style="39" customWidth="1"/>
    <col min="16136" max="16384" width="9" style="39"/>
  </cols>
  <sheetData>
    <row r="1" spans="1:13">
      <c r="A1" s="44" t="s">
        <v>706</v>
      </c>
      <c r="B1" s="44" t="s">
        <v>707</v>
      </c>
      <c r="C1" s="44" t="s">
        <v>3</v>
      </c>
      <c r="D1" s="44" t="s">
        <v>708</v>
      </c>
      <c r="E1" s="44" t="s">
        <v>709</v>
      </c>
      <c r="F1" s="44" t="s">
        <v>710</v>
      </c>
      <c r="G1" s="44" t="s">
        <v>711</v>
      </c>
      <c r="H1" s="45" t="s">
        <v>781</v>
      </c>
    </row>
    <row r="2" spans="1:13">
      <c r="A2" s="46">
        <v>1</v>
      </c>
      <c r="B2" s="44" t="s">
        <v>712</v>
      </c>
      <c r="C2" s="44" t="s">
        <v>4</v>
      </c>
      <c r="D2" s="44" t="s">
        <v>8</v>
      </c>
      <c r="E2" s="44" t="s">
        <v>251</v>
      </c>
      <c r="F2" s="44">
        <v>40</v>
      </c>
      <c r="G2" s="44">
        <v>40</v>
      </c>
      <c r="H2" s="44">
        <v>40</v>
      </c>
      <c r="J2" s="49" t="s">
        <v>800</v>
      </c>
      <c r="K2" t="s">
        <v>802</v>
      </c>
      <c r="L2" t="s">
        <v>1118</v>
      </c>
      <c r="M2" t="s">
        <v>803</v>
      </c>
    </row>
    <row r="3" spans="1:13">
      <c r="A3" s="46">
        <v>2</v>
      </c>
      <c r="B3" s="44" t="s">
        <v>713</v>
      </c>
      <c r="C3" s="44" t="s">
        <v>63</v>
      </c>
      <c r="D3" s="44" t="s">
        <v>8</v>
      </c>
      <c r="E3" s="44" t="s">
        <v>19</v>
      </c>
      <c r="F3" s="44">
        <v>50</v>
      </c>
      <c r="G3" s="44">
        <v>50</v>
      </c>
      <c r="H3" s="44">
        <v>50</v>
      </c>
      <c r="J3" s="50" t="s">
        <v>8</v>
      </c>
      <c r="K3" s="51">
        <v>2880.2099999999996</v>
      </c>
      <c r="L3" s="51">
        <v>26</v>
      </c>
      <c r="M3" s="51">
        <v>2819.22</v>
      </c>
    </row>
    <row r="4" spans="1:13">
      <c r="A4" s="46">
        <v>3</v>
      </c>
      <c r="B4" s="44" t="s">
        <v>714</v>
      </c>
      <c r="C4" s="44" t="s">
        <v>82</v>
      </c>
      <c r="D4" s="44" t="s">
        <v>8</v>
      </c>
      <c r="E4" s="44" t="s">
        <v>19</v>
      </c>
      <c r="F4" s="47">
        <v>50</v>
      </c>
      <c r="G4" s="47">
        <v>50</v>
      </c>
      <c r="H4" s="44">
        <v>45</v>
      </c>
      <c r="J4" s="50" t="s">
        <v>485</v>
      </c>
      <c r="K4" s="51">
        <v>1284.28</v>
      </c>
      <c r="L4" s="51">
        <v>4</v>
      </c>
      <c r="M4" s="51">
        <v>1245.1399999999999</v>
      </c>
    </row>
    <row r="5" spans="1:13">
      <c r="A5" s="46">
        <v>4</v>
      </c>
      <c r="B5" s="44" t="s">
        <v>715</v>
      </c>
      <c r="C5" s="44" t="s">
        <v>103</v>
      </c>
      <c r="D5" s="44" t="s">
        <v>8</v>
      </c>
      <c r="E5" s="44" t="s">
        <v>19</v>
      </c>
      <c r="F5" s="44">
        <v>40</v>
      </c>
      <c r="G5" s="44">
        <v>40</v>
      </c>
      <c r="H5" s="48">
        <v>35.700000000000003</v>
      </c>
      <c r="J5" s="50" t="s">
        <v>491</v>
      </c>
      <c r="K5" s="51">
        <v>1962.6</v>
      </c>
      <c r="L5" s="51">
        <v>4</v>
      </c>
      <c r="M5" s="51">
        <v>4703.96</v>
      </c>
    </row>
    <row r="6" spans="1:13">
      <c r="A6" s="46">
        <v>5</v>
      </c>
      <c r="B6" s="44" t="s">
        <v>716</v>
      </c>
      <c r="C6" s="44" t="s">
        <v>122</v>
      </c>
      <c r="D6" s="44" t="s">
        <v>8</v>
      </c>
      <c r="E6" s="44" t="s">
        <v>19</v>
      </c>
      <c r="F6" s="44">
        <v>329</v>
      </c>
      <c r="G6" s="44">
        <v>329</v>
      </c>
      <c r="H6" s="48">
        <v>313.45</v>
      </c>
      <c r="J6" s="50" t="s">
        <v>516</v>
      </c>
      <c r="K6" s="51">
        <v>1040</v>
      </c>
      <c r="L6" s="51">
        <v>4</v>
      </c>
      <c r="M6" s="51">
        <v>906.98</v>
      </c>
    </row>
    <row r="7" spans="1:13">
      <c r="A7" s="46">
        <v>6</v>
      </c>
      <c r="B7" s="44" t="s">
        <v>717</v>
      </c>
      <c r="C7" s="44" t="s">
        <v>718</v>
      </c>
      <c r="D7" s="44" t="s">
        <v>8</v>
      </c>
      <c r="E7" s="44" t="s">
        <v>19</v>
      </c>
      <c r="F7" s="44">
        <v>80</v>
      </c>
      <c r="G7" s="44">
        <v>80</v>
      </c>
      <c r="H7" s="48">
        <v>80</v>
      </c>
      <c r="J7" s="50" t="s">
        <v>562</v>
      </c>
      <c r="K7" s="51">
        <v>691</v>
      </c>
      <c r="L7" s="51">
        <v>4</v>
      </c>
      <c r="M7" s="51">
        <v>629.92999999999995</v>
      </c>
    </row>
    <row r="8" spans="1:13">
      <c r="A8" s="46">
        <v>7</v>
      </c>
      <c r="B8" s="44" t="s">
        <v>719</v>
      </c>
      <c r="C8" s="44" t="s">
        <v>137</v>
      </c>
      <c r="D8" s="44" t="s">
        <v>8</v>
      </c>
      <c r="E8" s="44" t="s">
        <v>19</v>
      </c>
      <c r="F8" s="44">
        <v>121</v>
      </c>
      <c r="G8" s="44">
        <v>121</v>
      </c>
      <c r="H8" s="48">
        <v>116.19</v>
      </c>
      <c r="J8" s="50" t="s">
        <v>601</v>
      </c>
      <c r="K8" s="51">
        <v>1236.45</v>
      </c>
      <c r="L8" s="51">
        <v>5</v>
      </c>
      <c r="M8" s="51">
        <v>750.15</v>
      </c>
    </row>
    <row r="9" spans="1:13">
      <c r="A9" s="46">
        <v>8</v>
      </c>
      <c r="B9" s="44" t="s">
        <v>720</v>
      </c>
      <c r="C9" s="44" t="s">
        <v>175</v>
      </c>
      <c r="D9" s="44" t="s">
        <v>8</v>
      </c>
      <c r="E9" s="44" t="s">
        <v>19</v>
      </c>
      <c r="F9" s="44">
        <v>10</v>
      </c>
      <c r="G9" s="44">
        <v>10</v>
      </c>
      <c r="H9" s="48">
        <v>10</v>
      </c>
      <c r="J9" s="50" t="s">
        <v>623</v>
      </c>
      <c r="K9" s="51">
        <v>223.07</v>
      </c>
      <c r="L9" s="51">
        <v>3</v>
      </c>
      <c r="M9" s="51">
        <v>201.14000000000001</v>
      </c>
    </row>
    <row r="10" spans="1:13">
      <c r="A10" s="46">
        <v>9</v>
      </c>
      <c r="B10" s="44" t="s">
        <v>721</v>
      </c>
      <c r="C10" s="44" t="s">
        <v>198</v>
      </c>
      <c r="D10" s="44" t="s">
        <v>8</v>
      </c>
      <c r="E10" s="44" t="s">
        <v>19</v>
      </c>
      <c r="F10" s="44">
        <v>50</v>
      </c>
      <c r="G10" s="44">
        <v>50</v>
      </c>
      <c r="H10" s="48">
        <v>43.53</v>
      </c>
      <c r="J10" s="50" t="s">
        <v>665</v>
      </c>
      <c r="K10" s="51">
        <v>60</v>
      </c>
      <c r="L10" s="51">
        <v>1</v>
      </c>
      <c r="M10" s="51">
        <v>56.15</v>
      </c>
    </row>
    <row r="11" spans="1:13">
      <c r="A11" s="46">
        <v>10</v>
      </c>
      <c r="B11" s="44" t="s">
        <v>722</v>
      </c>
      <c r="C11" s="44" t="s">
        <v>215</v>
      </c>
      <c r="D11" s="44" t="s">
        <v>8</v>
      </c>
      <c r="E11" s="44" t="s">
        <v>19</v>
      </c>
      <c r="F11" s="44">
        <v>30</v>
      </c>
      <c r="G11" s="44">
        <v>30</v>
      </c>
      <c r="H11" s="48">
        <v>30</v>
      </c>
      <c r="J11" s="50" t="s">
        <v>676</v>
      </c>
      <c r="K11" s="51">
        <v>360</v>
      </c>
      <c r="L11" s="51">
        <v>3</v>
      </c>
      <c r="M11" s="51">
        <v>360</v>
      </c>
    </row>
    <row r="12" spans="1:13">
      <c r="A12" s="46">
        <v>11</v>
      </c>
      <c r="B12" s="44" t="s">
        <v>723</v>
      </c>
      <c r="C12" s="44" t="s">
        <v>230</v>
      </c>
      <c r="D12" s="44" t="s">
        <v>8</v>
      </c>
      <c r="E12" s="44" t="s">
        <v>19</v>
      </c>
      <c r="F12" s="44">
        <v>50</v>
      </c>
      <c r="G12" s="44">
        <v>50</v>
      </c>
      <c r="H12" s="48">
        <v>50</v>
      </c>
      <c r="J12" s="50" t="s">
        <v>694</v>
      </c>
      <c r="K12" s="51">
        <v>532.42000000000007</v>
      </c>
      <c r="L12" s="51">
        <v>4</v>
      </c>
      <c r="M12" s="51">
        <v>532.42000000000007</v>
      </c>
    </row>
    <row r="13" spans="1:13">
      <c r="A13" s="46">
        <v>12</v>
      </c>
      <c r="B13" s="44" t="s">
        <v>724</v>
      </c>
      <c r="C13" s="44" t="s">
        <v>252</v>
      </c>
      <c r="D13" s="44" t="s">
        <v>8</v>
      </c>
      <c r="E13" s="44" t="s">
        <v>19</v>
      </c>
      <c r="F13" s="44">
        <v>100</v>
      </c>
      <c r="G13" s="44">
        <v>100</v>
      </c>
      <c r="H13" s="48">
        <v>93.2</v>
      </c>
      <c r="J13" s="50" t="s">
        <v>801</v>
      </c>
      <c r="K13" s="51">
        <v>10270.030000000001</v>
      </c>
      <c r="L13" s="51">
        <v>58</v>
      </c>
      <c r="M13" s="51">
        <v>12205.089999999997</v>
      </c>
    </row>
    <row r="14" spans="1:13">
      <c r="A14" s="46">
        <v>13</v>
      </c>
      <c r="B14" s="44" t="s">
        <v>725</v>
      </c>
      <c r="C14" s="44" t="s">
        <v>264</v>
      </c>
      <c r="D14" s="44" t="s">
        <v>8</v>
      </c>
      <c r="E14" s="44" t="s">
        <v>19</v>
      </c>
      <c r="F14" s="44">
        <v>105</v>
      </c>
      <c r="G14" s="44">
        <v>105</v>
      </c>
      <c r="H14" s="48">
        <v>100</v>
      </c>
      <c r="J14"/>
      <c r="K14"/>
      <c r="L14"/>
    </row>
    <row r="15" spans="1:13">
      <c r="A15" s="46">
        <v>14</v>
      </c>
      <c r="B15" s="44" t="s">
        <v>726</v>
      </c>
      <c r="C15" s="44" t="s">
        <v>276</v>
      </c>
      <c r="D15" s="44" t="s">
        <v>8</v>
      </c>
      <c r="E15" s="44" t="s">
        <v>251</v>
      </c>
      <c r="F15" s="44">
        <v>5.14</v>
      </c>
      <c r="G15" s="44">
        <v>5.14</v>
      </c>
      <c r="H15" s="48">
        <v>5.14</v>
      </c>
      <c r="J15"/>
      <c r="K15"/>
      <c r="L15"/>
    </row>
    <row r="16" spans="1:13">
      <c r="A16" s="46">
        <v>15</v>
      </c>
      <c r="B16" s="44" t="s">
        <v>727</v>
      </c>
      <c r="C16" s="44" t="s">
        <v>284</v>
      </c>
      <c r="D16" s="44" t="s">
        <v>8</v>
      </c>
      <c r="E16" s="44" t="s">
        <v>19</v>
      </c>
      <c r="F16" s="44">
        <v>475</v>
      </c>
      <c r="G16" s="44">
        <v>475</v>
      </c>
      <c r="H16" s="48">
        <v>464.56</v>
      </c>
      <c r="J16"/>
      <c r="K16"/>
      <c r="L16"/>
    </row>
    <row r="17" spans="1:12">
      <c r="A17" s="46">
        <v>16</v>
      </c>
      <c r="B17" s="44" t="s">
        <v>728</v>
      </c>
      <c r="C17" s="44" t="s">
        <v>306</v>
      </c>
      <c r="D17" s="44" t="s">
        <v>8</v>
      </c>
      <c r="E17" s="44" t="s">
        <v>19</v>
      </c>
      <c r="F17" s="44">
        <v>45</v>
      </c>
      <c r="G17" s="44">
        <v>45</v>
      </c>
      <c r="H17" s="48">
        <v>45</v>
      </c>
      <c r="J17"/>
      <c r="K17"/>
      <c r="L17"/>
    </row>
    <row r="18" spans="1:12">
      <c r="A18" s="46">
        <v>17</v>
      </c>
      <c r="B18" s="44" t="s">
        <v>729</v>
      </c>
      <c r="C18" s="44" t="s">
        <v>315</v>
      </c>
      <c r="D18" s="44" t="s">
        <v>8</v>
      </c>
      <c r="E18" s="44" t="s">
        <v>19</v>
      </c>
      <c r="F18" s="44">
        <v>174.48</v>
      </c>
      <c r="G18" s="44">
        <v>174.48</v>
      </c>
      <c r="H18" s="48">
        <v>174.48</v>
      </c>
      <c r="J18"/>
      <c r="K18"/>
      <c r="L18"/>
    </row>
    <row r="19" spans="1:12">
      <c r="A19" s="46">
        <v>18</v>
      </c>
      <c r="B19" s="44" t="s">
        <v>730</v>
      </c>
      <c r="C19" s="44" t="s">
        <v>328</v>
      </c>
      <c r="D19" s="44" t="s">
        <v>8</v>
      </c>
      <c r="E19" s="44" t="s">
        <v>251</v>
      </c>
      <c r="F19" s="44">
        <v>300</v>
      </c>
      <c r="G19" s="44">
        <v>300</v>
      </c>
      <c r="H19" s="48">
        <v>300</v>
      </c>
      <c r="J19"/>
      <c r="K19"/>
      <c r="L19"/>
    </row>
    <row r="20" spans="1:12">
      <c r="A20" s="46">
        <v>19</v>
      </c>
      <c r="B20" s="44" t="s">
        <v>731</v>
      </c>
      <c r="C20" s="44" t="s">
        <v>359</v>
      </c>
      <c r="D20" s="44" t="s">
        <v>8</v>
      </c>
      <c r="E20" s="44" t="s">
        <v>19</v>
      </c>
      <c r="F20" s="44">
        <v>10</v>
      </c>
      <c r="G20" s="44">
        <v>10</v>
      </c>
      <c r="H20" s="48">
        <v>7.38</v>
      </c>
      <c r="J20"/>
      <c r="K20"/>
      <c r="L20"/>
    </row>
    <row r="21" spans="1:12">
      <c r="A21" s="46">
        <v>20</v>
      </c>
      <c r="B21" s="44" t="s">
        <v>732</v>
      </c>
      <c r="C21" s="44" t="s">
        <v>367</v>
      </c>
      <c r="D21" s="44" t="s">
        <v>8</v>
      </c>
      <c r="E21" s="44" t="s">
        <v>251</v>
      </c>
      <c r="F21" s="44">
        <v>343.03</v>
      </c>
      <c r="G21" s="44">
        <v>343.03</v>
      </c>
      <c r="H21" s="48">
        <v>343.03</v>
      </c>
      <c r="J21"/>
      <c r="K21"/>
      <c r="L21"/>
    </row>
    <row r="22" spans="1:12">
      <c r="A22" s="46">
        <v>21</v>
      </c>
      <c r="B22" s="44" t="s">
        <v>733</v>
      </c>
      <c r="C22" s="44" t="s">
        <v>386</v>
      </c>
      <c r="D22" s="44" t="s">
        <v>8</v>
      </c>
      <c r="E22" s="44" t="s">
        <v>251</v>
      </c>
      <c r="F22" s="44">
        <v>265.08</v>
      </c>
      <c r="G22" s="44">
        <v>265.08</v>
      </c>
      <c r="H22" s="48">
        <v>265.08</v>
      </c>
      <c r="J22"/>
      <c r="K22"/>
      <c r="L22"/>
    </row>
    <row r="23" spans="1:12">
      <c r="A23" s="46">
        <v>22</v>
      </c>
      <c r="B23" s="44" t="s">
        <v>734</v>
      </c>
      <c r="C23" s="44" t="s">
        <v>404</v>
      </c>
      <c r="D23" s="44" t="s">
        <v>8</v>
      </c>
      <c r="E23" s="44" t="s">
        <v>251</v>
      </c>
      <c r="F23" s="44">
        <v>17.72</v>
      </c>
      <c r="G23" s="44">
        <v>17.72</v>
      </c>
      <c r="H23" s="48">
        <v>17.72</v>
      </c>
      <c r="J23"/>
      <c r="K23"/>
      <c r="L23"/>
    </row>
    <row r="24" spans="1:12">
      <c r="A24" s="46">
        <v>23</v>
      </c>
      <c r="B24" s="44" t="s">
        <v>735</v>
      </c>
      <c r="C24" s="44" t="s">
        <v>419</v>
      </c>
      <c r="D24" s="44" t="s">
        <v>8</v>
      </c>
      <c r="E24" s="44" t="s">
        <v>251</v>
      </c>
      <c r="F24" s="44">
        <v>39.35</v>
      </c>
      <c r="G24" s="44">
        <v>39.35</v>
      </c>
      <c r="H24" s="48">
        <v>39.35</v>
      </c>
      <c r="J24"/>
      <c r="K24"/>
      <c r="L24"/>
    </row>
    <row r="25" spans="1:12">
      <c r="A25" s="46">
        <v>24</v>
      </c>
      <c r="B25" s="44" t="s">
        <v>736</v>
      </c>
      <c r="C25" s="44" t="s">
        <v>450</v>
      </c>
      <c r="D25" s="44" t="s">
        <v>8</v>
      </c>
      <c r="E25" s="44" t="s">
        <v>251</v>
      </c>
      <c r="F25" s="44">
        <v>0.92</v>
      </c>
      <c r="G25" s="44">
        <v>0.92</v>
      </c>
      <c r="H25" s="48">
        <v>0.92</v>
      </c>
      <c r="J25"/>
      <c r="K25"/>
      <c r="L25"/>
    </row>
    <row r="26" spans="1:12">
      <c r="A26" s="46">
        <v>25</v>
      </c>
      <c r="B26" s="44" t="s">
        <v>737</v>
      </c>
      <c r="C26" s="44" t="s">
        <v>459</v>
      </c>
      <c r="D26" s="44" t="s">
        <v>8</v>
      </c>
      <c r="E26" s="44" t="s">
        <v>251</v>
      </c>
      <c r="F26" s="44">
        <v>95.15</v>
      </c>
      <c r="G26" s="44">
        <v>95.15</v>
      </c>
      <c r="H26" s="48">
        <v>95.15</v>
      </c>
      <c r="J26"/>
      <c r="K26"/>
      <c r="L26"/>
    </row>
    <row r="27" spans="1:12">
      <c r="A27" s="46">
        <v>26</v>
      </c>
      <c r="B27" s="44" t="s">
        <v>738</v>
      </c>
      <c r="C27" s="44" t="s">
        <v>464</v>
      </c>
      <c r="D27" s="44" t="s">
        <v>8</v>
      </c>
      <c r="E27" s="44" t="s">
        <v>251</v>
      </c>
      <c r="F27" s="44">
        <v>54.34</v>
      </c>
      <c r="G27" s="44">
        <v>54.34</v>
      </c>
      <c r="H27" s="48">
        <v>54.34</v>
      </c>
      <c r="J27"/>
      <c r="K27"/>
      <c r="L27"/>
    </row>
    <row r="28" spans="1:12">
      <c r="A28" s="46">
        <v>27</v>
      </c>
      <c r="B28" s="44" t="s">
        <v>739</v>
      </c>
      <c r="C28" s="44" t="s">
        <v>484</v>
      </c>
      <c r="D28" s="44" t="s">
        <v>485</v>
      </c>
      <c r="E28" s="44" t="s">
        <v>740</v>
      </c>
      <c r="F28" s="44">
        <v>568.79999999999995</v>
      </c>
      <c r="G28" s="44">
        <v>539.98</v>
      </c>
      <c r="H28" s="48">
        <v>539.98</v>
      </c>
      <c r="J28"/>
      <c r="K28"/>
      <c r="L28"/>
    </row>
    <row r="29" spans="1:12">
      <c r="A29" s="46">
        <v>28</v>
      </c>
      <c r="B29" s="44" t="s">
        <v>741</v>
      </c>
      <c r="C29" s="44" t="s">
        <v>487</v>
      </c>
      <c r="D29" s="44" t="s">
        <v>485</v>
      </c>
      <c r="E29" s="44" t="s">
        <v>742</v>
      </c>
      <c r="F29" s="44">
        <v>631</v>
      </c>
      <c r="G29" s="44">
        <v>631</v>
      </c>
      <c r="H29" s="48">
        <v>619.26</v>
      </c>
      <c r="J29"/>
      <c r="K29"/>
      <c r="L29"/>
    </row>
    <row r="30" spans="1:12">
      <c r="A30" s="46">
        <v>29</v>
      </c>
      <c r="B30" s="44" t="s">
        <v>743</v>
      </c>
      <c r="C30" s="44" t="s">
        <v>488</v>
      </c>
      <c r="D30" s="44" t="s">
        <v>485</v>
      </c>
      <c r="E30" s="44" t="s">
        <v>251</v>
      </c>
      <c r="F30" s="44">
        <v>16.3</v>
      </c>
      <c r="G30" s="44">
        <v>16.3</v>
      </c>
      <c r="H30" s="48">
        <v>16.3</v>
      </c>
      <c r="J30"/>
      <c r="K30"/>
      <c r="L30"/>
    </row>
    <row r="31" spans="1:12">
      <c r="A31" s="46">
        <v>30</v>
      </c>
      <c r="B31" s="44" t="s">
        <v>744</v>
      </c>
      <c r="C31" s="44" t="s">
        <v>489</v>
      </c>
      <c r="D31" s="44" t="s">
        <v>485</v>
      </c>
      <c r="E31" s="44" t="s">
        <v>745</v>
      </c>
      <c r="F31" s="44">
        <v>97</v>
      </c>
      <c r="G31" s="44">
        <v>97</v>
      </c>
      <c r="H31" s="48">
        <v>69.599999999999994</v>
      </c>
      <c r="J31"/>
      <c r="K31"/>
      <c r="L31"/>
    </row>
    <row r="32" spans="1:12">
      <c r="A32" s="46">
        <v>31</v>
      </c>
      <c r="B32" s="44" t="s">
        <v>746</v>
      </c>
      <c r="C32" s="44" t="s">
        <v>490</v>
      </c>
      <c r="D32" s="44" t="s">
        <v>491</v>
      </c>
      <c r="E32" s="44" t="s">
        <v>19</v>
      </c>
      <c r="F32" s="44">
        <v>582</v>
      </c>
      <c r="G32" s="44">
        <v>582</v>
      </c>
      <c r="H32" s="48">
        <v>579.9</v>
      </c>
      <c r="J32"/>
      <c r="K32"/>
      <c r="L32"/>
    </row>
    <row r="33" spans="1:12">
      <c r="A33" s="46">
        <v>32</v>
      </c>
      <c r="B33" s="44" t="s">
        <v>747</v>
      </c>
      <c r="C33" s="44" t="s">
        <v>500</v>
      </c>
      <c r="D33" s="44" t="s">
        <v>491</v>
      </c>
      <c r="E33" s="44" t="s">
        <v>748</v>
      </c>
      <c r="F33" s="44">
        <v>21.6</v>
      </c>
      <c r="G33" s="44">
        <v>21.6</v>
      </c>
      <c r="H33" s="48">
        <v>18.600000000000001</v>
      </c>
      <c r="J33"/>
      <c r="K33"/>
      <c r="L33"/>
    </row>
    <row r="34" spans="1:12">
      <c r="A34" s="46">
        <v>33</v>
      </c>
      <c r="B34" s="44" t="s">
        <v>749</v>
      </c>
      <c r="C34" s="44" t="s">
        <v>507</v>
      </c>
      <c r="D34" s="44" t="s">
        <v>491</v>
      </c>
      <c r="E34" s="44" t="s">
        <v>750</v>
      </c>
      <c r="F34" s="44">
        <v>111</v>
      </c>
      <c r="G34" s="44">
        <v>111</v>
      </c>
      <c r="H34" s="48">
        <v>301.8</v>
      </c>
      <c r="J34"/>
      <c r="K34"/>
      <c r="L34"/>
    </row>
    <row r="35" spans="1:12">
      <c r="A35" s="46">
        <v>34</v>
      </c>
      <c r="B35" s="44" t="s">
        <v>751</v>
      </c>
      <c r="C35" s="44" t="s">
        <v>511</v>
      </c>
      <c r="D35" s="44" t="s">
        <v>491</v>
      </c>
      <c r="E35" s="44" t="s">
        <v>341</v>
      </c>
      <c r="F35" s="44">
        <v>1248</v>
      </c>
      <c r="G35" s="44">
        <v>1248</v>
      </c>
      <c r="H35" s="48">
        <v>3803.66</v>
      </c>
      <c r="J35"/>
      <c r="K35"/>
      <c r="L35"/>
    </row>
    <row r="36" spans="1:12">
      <c r="A36" s="46">
        <v>35</v>
      </c>
      <c r="B36" s="44" t="s">
        <v>752</v>
      </c>
      <c r="C36" s="44" t="s">
        <v>515</v>
      </c>
      <c r="D36" s="44" t="s">
        <v>516</v>
      </c>
      <c r="E36" s="44" t="s">
        <v>19</v>
      </c>
      <c r="F36" s="47">
        <v>600</v>
      </c>
      <c r="G36" s="47">
        <v>600</v>
      </c>
      <c r="H36" s="48">
        <v>466.98</v>
      </c>
      <c r="J36"/>
      <c r="K36"/>
      <c r="L36"/>
    </row>
    <row r="37" spans="1:12">
      <c r="A37" s="46">
        <v>36</v>
      </c>
      <c r="B37" s="44" t="s">
        <v>753</v>
      </c>
      <c r="C37" s="44" t="s">
        <v>526</v>
      </c>
      <c r="D37" s="44" t="s">
        <v>516</v>
      </c>
      <c r="E37" s="44" t="s">
        <v>19</v>
      </c>
      <c r="F37" s="47">
        <v>385</v>
      </c>
      <c r="G37" s="47">
        <v>385</v>
      </c>
      <c r="H37" s="44">
        <v>385</v>
      </c>
      <c r="J37"/>
      <c r="K37"/>
      <c r="L37"/>
    </row>
    <row r="38" spans="1:12">
      <c r="A38" s="46">
        <v>37</v>
      </c>
      <c r="B38" s="44" t="s">
        <v>754</v>
      </c>
      <c r="C38" s="44" t="s">
        <v>537</v>
      </c>
      <c r="D38" s="44" t="s">
        <v>516</v>
      </c>
      <c r="E38" s="44" t="s">
        <v>19</v>
      </c>
      <c r="F38" s="47">
        <v>40</v>
      </c>
      <c r="G38" s="47">
        <v>40</v>
      </c>
      <c r="H38" s="44">
        <v>40</v>
      </c>
      <c r="J38"/>
      <c r="K38"/>
      <c r="L38"/>
    </row>
    <row r="39" spans="1:12">
      <c r="A39" s="46">
        <v>38</v>
      </c>
      <c r="B39" s="44" t="s">
        <v>755</v>
      </c>
      <c r="C39" s="44" t="s">
        <v>553</v>
      </c>
      <c r="D39" s="44" t="s">
        <v>516</v>
      </c>
      <c r="E39" s="44" t="s">
        <v>19</v>
      </c>
      <c r="F39" s="47">
        <v>15</v>
      </c>
      <c r="G39" s="47">
        <v>15</v>
      </c>
      <c r="H39" s="44">
        <v>15</v>
      </c>
      <c r="J39"/>
      <c r="K39"/>
      <c r="L39"/>
    </row>
    <row r="40" spans="1:12">
      <c r="A40" s="46">
        <v>39</v>
      </c>
      <c r="B40" s="44" t="s">
        <v>756</v>
      </c>
      <c r="C40" s="44" t="s">
        <v>561</v>
      </c>
      <c r="D40" s="44" t="s">
        <v>562</v>
      </c>
      <c r="E40" s="44" t="s">
        <v>251</v>
      </c>
      <c r="F40" s="44">
        <v>400</v>
      </c>
      <c r="G40" s="44">
        <v>400</v>
      </c>
      <c r="H40" s="44">
        <v>400</v>
      </c>
      <c r="J40"/>
      <c r="K40"/>
      <c r="L40"/>
    </row>
    <row r="41" spans="1:12">
      <c r="A41" s="46">
        <v>40</v>
      </c>
      <c r="B41" s="44" t="s">
        <v>757</v>
      </c>
      <c r="C41" s="44" t="s">
        <v>572</v>
      </c>
      <c r="D41" s="44" t="s">
        <v>562</v>
      </c>
      <c r="E41" s="44" t="s">
        <v>341</v>
      </c>
      <c r="F41" s="44">
        <v>5</v>
      </c>
      <c r="G41" s="44">
        <v>5</v>
      </c>
      <c r="H41" s="44"/>
      <c r="J41"/>
      <c r="K41"/>
      <c r="L41"/>
    </row>
    <row r="42" spans="1:12">
      <c r="A42" s="46">
        <v>41</v>
      </c>
      <c r="B42" s="44" t="s">
        <v>758</v>
      </c>
      <c r="C42" s="44" t="s">
        <v>585</v>
      </c>
      <c r="D42" s="44" t="s">
        <v>562</v>
      </c>
      <c r="E42" s="44" t="s">
        <v>759</v>
      </c>
      <c r="F42" s="44">
        <v>224</v>
      </c>
      <c r="G42" s="44">
        <v>224</v>
      </c>
      <c r="H42" s="44">
        <v>163.66</v>
      </c>
      <c r="J42"/>
      <c r="K42"/>
      <c r="L42"/>
    </row>
    <row r="43" spans="1:12">
      <c r="A43" s="46">
        <v>42</v>
      </c>
      <c r="B43" s="44" t="s">
        <v>760</v>
      </c>
      <c r="C43" s="44" t="s">
        <v>597</v>
      </c>
      <c r="D43" s="44" t="s">
        <v>562</v>
      </c>
      <c r="E43" s="44" t="s">
        <v>761</v>
      </c>
      <c r="F43" s="44">
        <v>62</v>
      </c>
      <c r="G43" s="44">
        <v>62</v>
      </c>
      <c r="H43" s="44">
        <v>66.27</v>
      </c>
      <c r="J43"/>
      <c r="K43"/>
      <c r="L43"/>
    </row>
    <row r="44" spans="1:12">
      <c r="A44" s="46">
        <v>43</v>
      </c>
      <c r="B44" s="44" t="s">
        <v>762</v>
      </c>
      <c r="C44" s="44" t="s">
        <v>600</v>
      </c>
      <c r="D44" s="44" t="s">
        <v>601</v>
      </c>
      <c r="E44" s="44" t="s">
        <v>251</v>
      </c>
      <c r="F44" s="44">
        <v>30</v>
      </c>
      <c r="G44" s="44">
        <v>25.65</v>
      </c>
      <c r="H44" s="44">
        <v>25.65</v>
      </c>
      <c r="J44"/>
      <c r="K44"/>
      <c r="L44"/>
    </row>
    <row r="45" spans="1:12">
      <c r="A45" s="46">
        <v>44</v>
      </c>
      <c r="B45" s="44" t="s">
        <v>763</v>
      </c>
      <c r="C45" s="44" t="s">
        <v>608</v>
      </c>
      <c r="D45" s="44" t="s">
        <v>601</v>
      </c>
      <c r="E45" s="44" t="s">
        <v>251</v>
      </c>
      <c r="F45" s="44">
        <v>16.8</v>
      </c>
      <c r="G45" s="44">
        <v>16.8</v>
      </c>
      <c r="H45" s="44">
        <v>16.8</v>
      </c>
      <c r="J45"/>
      <c r="K45"/>
      <c r="L45"/>
    </row>
    <row r="46" spans="1:12">
      <c r="A46" s="46">
        <v>45</v>
      </c>
      <c r="B46" s="44" t="s">
        <v>764</v>
      </c>
      <c r="C46" s="44" t="s">
        <v>611</v>
      </c>
      <c r="D46" s="44" t="s">
        <v>601</v>
      </c>
      <c r="E46" s="44" t="s">
        <v>765</v>
      </c>
      <c r="F46" s="44">
        <v>700</v>
      </c>
      <c r="G46" s="44">
        <v>700</v>
      </c>
      <c r="H46" s="44">
        <v>220.06</v>
      </c>
      <c r="J46"/>
      <c r="K46"/>
      <c r="L46"/>
    </row>
    <row r="47" spans="1:12">
      <c r="A47" s="46">
        <v>46</v>
      </c>
      <c r="B47" s="44" t="s">
        <v>766</v>
      </c>
      <c r="C47" s="44" t="s">
        <v>616</v>
      </c>
      <c r="D47" s="44" t="s">
        <v>601</v>
      </c>
      <c r="E47" s="44" t="s">
        <v>767</v>
      </c>
      <c r="F47" s="44">
        <v>226</v>
      </c>
      <c r="G47" s="44">
        <v>226</v>
      </c>
      <c r="H47" s="44">
        <v>219.64</v>
      </c>
      <c r="J47"/>
      <c r="K47"/>
      <c r="L47"/>
    </row>
    <row r="48" spans="1:12">
      <c r="A48" s="46">
        <v>47</v>
      </c>
      <c r="B48" s="44" t="s">
        <v>768</v>
      </c>
      <c r="C48" s="44" t="s">
        <v>618</v>
      </c>
      <c r="D48" s="44" t="s">
        <v>601</v>
      </c>
      <c r="E48" s="44" t="s">
        <v>251</v>
      </c>
      <c r="F48" s="44">
        <v>268</v>
      </c>
      <c r="G48" s="44">
        <v>268</v>
      </c>
      <c r="H48" s="44">
        <v>268</v>
      </c>
      <c r="J48"/>
      <c r="K48"/>
      <c r="L48"/>
    </row>
    <row r="49" spans="1:12">
      <c r="A49" s="46">
        <v>48</v>
      </c>
      <c r="B49" s="44" t="s">
        <v>769</v>
      </c>
      <c r="C49" s="44" t="s">
        <v>622</v>
      </c>
      <c r="D49" s="44" t="s">
        <v>623</v>
      </c>
      <c r="E49" s="44" t="s">
        <v>341</v>
      </c>
      <c r="F49" s="47">
        <v>60</v>
      </c>
      <c r="G49" s="47">
        <v>60</v>
      </c>
      <c r="H49" s="44">
        <v>59.4</v>
      </c>
      <c r="J49"/>
      <c r="K49"/>
      <c r="L49"/>
    </row>
    <row r="50" spans="1:12">
      <c r="A50" s="46">
        <v>49</v>
      </c>
      <c r="B50" s="44" t="s">
        <v>770</v>
      </c>
      <c r="C50" s="44" t="s">
        <v>633</v>
      </c>
      <c r="D50" s="44" t="s">
        <v>623</v>
      </c>
      <c r="E50" s="44" t="s">
        <v>771</v>
      </c>
      <c r="F50" s="47">
        <v>20</v>
      </c>
      <c r="G50" s="47">
        <v>20</v>
      </c>
      <c r="H50" s="44">
        <v>13.38</v>
      </c>
      <c r="J50"/>
      <c r="K50"/>
      <c r="L50"/>
    </row>
    <row r="51" spans="1:12">
      <c r="A51" s="46">
        <v>50</v>
      </c>
      <c r="B51" s="44" t="s">
        <v>772</v>
      </c>
      <c r="C51" s="44" t="s">
        <v>653</v>
      </c>
      <c r="D51" s="44" t="s">
        <v>623</v>
      </c>
      <c r="E51" s="44" t="s">
        <v>656</v>
      </c>
      <c r="F51" s="47">
        <v>143.07</v>
      </c>
      <c r="G51" s="47">
        <v>143.07</v>
      </c>
      <c r="H51" s="44">
        <v>128.36000000000001</v>
      </c>
      <c r="J51"/>
      <c r="K51"/>
      <c r="L51"/>
    </row>
    <row r="52" spans="1:12">
      <c r="A52" s="46">
        <v>51</v>
      </c>
      <c r="B52" s="44" t="s">
        <v>773</v>
      </c>
      <c r="C52" s="44" t="s">
        <v>664</v>
      </c>
      <c r="D52" s="44" t="s">
        <v>665</v>
      </c>
      <c r="E52" s="44" t="s">
        <v>19</v>
      </c>
      <c r="F52" s="47">
        <v>60</v>
      </c>
      <c r="G52" s="47">
        <v>60</v>
      </c>
      <c r="H52" s="44">
        <v>56.15</v>
      </c>
      <c r="J52"/>
      <c r="K52"/>
      <c r="L52"/>
    </row>
    <row r="53" spans="1:12">
      <c r="A53" s="46">
        <v>52</v>
      </c>
      <c r="B53" s="44" t="s">
        <v>774</v>
      </c>
      <c r="C53" s="44" t="s">
        <v>675</v>
      </c>
      <c r="D53" s="44" t="s">
        <v>676</v>
      </c>
      <c r="E53" s="44" t="s">
        <v>251</v>
      </c>
      <c r="F53" s="44">
        <v>30</v>
      </c>
      <c r="G53" s="44">
        <v>30</v>
      </c>
      <c r="H53" s="44">
        <v>30</v>
      </c>
      <c r="J53"/>
      <c r="K53"/>
      <c r="L53"/>
    </row>
    <row r="54" spans="1:12">
      <c r="A54" s="46">
        <v>53</v>
      </c>
      <c r="B54" s="44" t="s">
        <v>775</v>
      </c>
      <c r="C54" s="44" t="s">
        <v>679</v>
      </c>
      <c r="D54" s="44" t="s">
        <v>676</v>
      </c>
      <c r="E54" s="44" t="s">
        <v>251</v>
      </c>
      <c r="F54" s="44">
        <v>30</v>
      </c>
      <c r="G54" s="44">
        <v>30</v>
      </c>
      <c r="H54" s="44">
        <v>30</v>
      </c>
      <c r="J54"/>
      <c r="K54"/>
      <c r="L54"/>
    </row>
    <row r="55" spans="1:12">
      <c r="A55" s="46">
        <v>54</v>
      </c>
      <c r="B55" s="44" t="s">
        <v>776</v>
      </c>
      <c r="C55" s="44" t="s">
        <v>687</v>
      </c>
      <c r="D55" s="44" t="s">
        <v>676</v>
      </c>
      <c r="E55" s="44" t="s">
        <v>251</v>
      </c>
      <c r="F55" s="44">
        <v>300</v>
      </c>
      <c r="G55" s="44">
        <v>300</v>
      </c>
      <c r="H55" s="44">
        <v>300</v>
      </c>
      <c r="J55"/>
      <c r="K55"/>
      <c r="L55"/>
    </row>
    <row r="56" spans="1:12">
      <c r="A56" s="46">
        <v>55</v>
      </c>
      <c r="B56" s="44" t="s">
        <v>777</v>
      </c>
      <c r="C56" s="44" t="s">
        <v>693</v>
      </c>
      <c r="D56" s="44" t="s">
        <v>694</v>
      </c>
      <c r="E56" s="44" t="s">
        <v>251</v>
      </c>
      <c r="F56" s="44">
        <v>7.2</v>
      </c>
      <c r="G56" s="44">
        <v>7.2</v>
      </c>
      <c r="H56" s="44">
        <v>7.2</v>
      </c>
      <c r="J56"/>
      <c r="K56"/>
      <c r="L56"/>
    </row>
    <row r="57" spans="1:12">
      <c r="A57" s="46">
        <v>56</v>
      </c>
      <c r="B57" s="44" t="s">
        <v>778</v>
      </c>
      <c r="C57" s="44" t="s">
        <v>697</v>
      </c>
      <c r="D57" s="44" t="s">
        <v>694</v>
      </c>
      <c r="E57" s="44" t="s">
        <v>251</v>
      </c>
      <c r="F57" s="44">
        <v>220</v>
      </c>
      <c r="G57" s="44">
        <v>220</v>
      </c>
      <c r="H57" s="44">
        <v>220</v>
      </c>
      <c r="J57"/>
      <c r="K57"/>
      <c r="L57"/>
    </row>
    <row r="58" spans="1:12">
      <c r="A58" s="46">
        <v>57</v>
      </c>
      <c r="B58" s="44" t="s">
        <v>779</v>
      </c>
      <c r="C58" s="44" t="s">
        <v>600</v>
      </c>
      <c r="D58" s="44" t="s">
        <v>694</v>
      </c>
      <c r="E58" s="44" t="s">
        <v>251</v>
      </c>
      <c r="F58" s="47">
        <v>4.3</v>
      </c>
      <c r="G58" s="47">
        <v>4.3</v>
      </c>
      <c r="H58" s="44">
        <v>4.3</v>
      </c>
      <c r="J58"/>
      <c r="K58"/>
      <c r="L58"/>
    </row>
    <row r="59" spans="1:12">
      <c r="A59" s="46">
        <v>58</v>
      </c>
      <c r="B59" s="44" t="s">
        <v>780</v>
      </c>
      <c r="C59" s="44" t="s">
        <v>704</v>
      </c>
      <c r="D59" s="44" t="s">
        <v>694</v>
      </c>
      <c r="E59" s="44" t="s">
        <v>251</v>
      </c>
      <c r="F59" s="47">
        <v>300.92</v>
      </c>
      <c r="G59" s="47">
        <v>300.92</v>
      </c>
      <c r="H59" s="44">
        <v>300.92</v>
      </c>
      <c r="J59"/>
      <c r="K59"/>
      <c r="L59"/>
    </row>
    <row r="60" spans="1:12">
      <c r="A60" s="44"/>
      <c r="B60" s="44"/>
      <c r="C60" s="44"/>
      <c r="D60" s="44"/>
      <c r="E60" s="44"/>
      <c r="F60" s="44">
        <f>SUM(F2:F59)</f>
        <v>10303.199999999999</v>
      </c>
      <c r="G60" s="44">
        <f t="shared" ref="G60:H60" si="0">SUM(G2:G59)</f>
        <v>10270.030000000001</v>
      </c>
      <c r="H60" s="44">
        <f t="shared" si="0"/>
        <v>12205.089999999997</v>
      </c>
      <c r="J60"/>
      <c r="K60"/>
      <c r="L60"/>
    </row>
    <row r="61" spans="1:12">
      <c r="I61" s="39">
        <f>H60/G60</f>
        <v>1.1884181448350195</v>
      </c>
      <c r="J61"/>
      <c r="K61"/>
      <c r="L61"/>
    </row>
    <row r="62" spans="1:12">
      <c r="J62"/>
      <c r="K62"/>
      <c r="L62"/>
    </row>
    <row r="63" spans="1:12">
      <c r="J63"/>
      <c r="K63"/>
      <c r="L63"/>
    </row>
    <row r="64" spans="1:12">
      <c r="J64"/>
      <c r="K64"/>
      <c r="L64"/>
    </row>
    <row r="65" spans="10:12">
      <c r="J65"/>
      <c r="K65"/>
      <c r="L65"/>
    </row>
    <row r="66" spans="10:12">
      <c r="J66"/>
      <c r="K66"/>
      <c r="L66"/>
    </row>
    <row r="67" spans="10:12">
      <c r="J67"/>
      <c r="K67"/>
      <c r="L67"/>
    </row>
    <row r="68" spans="10:12">
      <c r="J68"/>
      <c r="K68"/>
      <c r="L68"/>
    </row>
    <row r="69" spans="10:12">
      <c r="J69"/>
      <c r="K69"/>
      <c r="L69"/>
    </row>
    <row r="70" spans="10:12">
      <c r="J70"/>
      <c r="K70"/>
      <c r="L70"/>
    </row>
    <row r="71" spans="10:12">
      <c r="J71"/>
      <c r="K71"/>
      <c r="L71"/>
    </row>
  </sheetData>
  <phoneticPr fontId="29" type="noConversion"/>
  <pageMargins left="0.7" right="0.7" top="0.75" bottom="0.75" header="0.3" footer="0.3"/>
  <pageSetup paperSize="9" orientation="portrait" horizontalDpi="0" verticalDpi="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opLeftCell="A13" workbookViewId="0">
      <selection activeCell="B14" sqref="B14"/>
    </sheetView>
  </sheetViews>
  <sheetFormatPr defaultColWidth="8.25" defaultRowHeight="13.5"/>
  <cols>
    <col min="1" max="1" width="6.125" customWidth="1"/>
    <col min="2" max="2" width="9.5" customWidth="1"/>
    <col min="3" max="3" width="9.25" customWidth="1"/>
    <col min="4" max="4" width="9.75" customWidth="1"/>
    <col min="5" max="5" width="10" customWidth="1"/>
    <col min="6" max="8" width="11.125" customWidth="1"/>
    <col min="9" max="10" width="9" customWidth="1"/>
    <col min="11" max="11" width="11.25" customWidth="1"/>
  </cols>
  <sheetData>
    <row r="1" spans="1:15" ht="28.35" customHeight="1">
      <c r="A1" s="1" t="s">
        <v>0</v>
      </c>
    </row>
    <row r="2" spans="1:15" ht="24.75" customHeight="1">
      <c r="A2" s="56" t="s">
        <v>1</v>
      </c>
      <c r="B2" s="56"/>
      <c r="C2" s="56"/>
      <c r="D2" s="56"/>
      <c r="E2" s="56"/>
      <c r="F2" s="56"/>
      <c r="G2" s="56"/>
      <c r="H2" s="56"/>
      <c r="I2" s="56"/>
      <c r="J2" s="56"/>
      <c r="K2" s="56"/>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328</v>
      </c>
      <c r="E5" s="211"/>
      <c r="F5" s="211"/>
      <c r="G5" s="211"/>
      <c r="H5" s="211"/>
      <c r="I5" s="211"/>
      <c r="J5" s="211"/>
      <c r="K5" s="212"/>
    </row>
    <row r="6" spans="1:15" ht="33.6" customHeight="1">
      <c r="A6" s="207" t="s">
        <v>5</v>
      </c>
      <c r="B6" s="208"/>
      <c r="C6" s="209"/>
      <c r="D6" s="207" t="s">
        <v>6</v>
      </c>
      <c r="E6" s="208"/>
      <c r="F6" s="208"/>
      <c r="G6" s="213"/>
      <c r="H6" s="214" t="s">
        <v>7</v>
      </c>
      <c r="I6" s="207" t="s">
        <v>8</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300</v>
      </c>
      <c r="G8" s="214">
        <f>G9+G10+G11</f>
        <v>300</v>
      </c>
      <c r="H8" s="214">
        <f>H9+H10+H11</f>
        <v>300</v>
      </c>
      <c r="I8" s="214">
        <v>10</v>
      </c>
      <c r="J8" s="221">
        <f>H8/G8</f>
        <v>1</v>
      </c>
      <c r="K8" s="222">
        <f>J8*I8</f>
        <v>10</v>
      </c>
    </row>
    <row r="9" spans="1:15" ht="33.6" customHeight="1">
      <c r="A9" s="219"/>
      <c r="B9" s="178"/>
      <c r="C9" s="220"/>
      <c r="D9" s="207" t="s">
        <v>17</v>
      </c>
      <c r="E9" s="209"/>
      <c r="F9" s="214">
        <v>300</v>
      </c>
      <c r="G9" s="214">
        <v>300</v>
      </c>
      <c r="H9" s="214">
        <v>300</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69.75" customHeight="1">
      <c r="A13" s="230"/>
      <c r="B13" s="234" t="s">
        <v>329</v>
      </c>
      <c r="C13" s="235"/>
      <c r="D13" s="235"/>
      <c r="E13" s="235"/>
      <c r="F13" s="235"/>
      <c r="G13" s="236"/>
      <c r="H13" s="234" t="s">
        <v>330</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23.25" customHeight="1">
      <c r="A15" s="237"/>
      <c r="B15" s="238" t="s">
        <v>35</v>
      </c>
      <c r="C15" s="238" t="s">
        <v>36</v>
      </c>
      <c r="D15" s="163" t="s">
        <v>331</v>
      </c>
      <c r="E15" s="164"/>
      <c r="F15" s="165"/>
      <c r="G15" s="218" t="s">
        <v>332</v>
      </c>
      <c r="H15" s="218" t="s">
        <v>333</v>
      </c>
      <c r="I15" s="218" t="s">
        <v>310</v>
      </c>
      <c r="J15" s="214">
        <v>20</v>
      </c>
      <c r="K15" s="214" t="s">
        <v>19</v>
      </c>
    </row>
    <row r="16" spans="1:15" ht="23.25" customHeight="1">
      <c r="A16" s="237"/>
      <c r="B16" s="239"/>
      <c r="C16" s="239"/>
      <c r="D16" s="163" t="s">
        <v>334</v>
      </c>
      <c r="E16" s="164"/>
      <c r="F16" s="165"/>
      <c r="G16" s="218" t="s">
        <v>335</v>
      </c>
      <c r="H16" s="218" t="s">
        <v>336</v>
      </c>
      <c r="I16" s="218" t="s">
        <v>50</v>
      </c>
      <c r="J16" s="214">
        <v>5</v>
      </c>
      <c r="K16" s="214" t="s">
        <v>19</v>
      </c>
    </row>
    <row r="17" spans="1:11" ht="23.25" customHeight="1">
      <c r="A17" s="237"/>
      <c r="B17" s="239"/>
      <c r="C17" s="240"/>
      <c r="D17" s="163" t="s">
        <v>337</v>
      </c>
      <c r="E17" s="164"/>
      <c r="F17" s="165"/>
      <c r="G17" s="218" t="s">
        <v>338</v>
      </c>
      <c r="H17" s="218" t="s">
        <v>97</v>
      </c>
      <c r="I17" s="218" t="s">
        <v>50</v>
      </c>
      <c r="J17" s="214">
        <v>5</v>
      </c>
      <c r="K17" s="214" t="s">
        <v>19</v>
      </c>
    </row>
    <row r="18" spans="1:11" ht="23.25" customHeight="1">
      <c r="A18" s="237"/>
      <c r="B18" s="239"/>
      <c r="C18" s="238" t="s">
        <v>43</v>
      </c>
      <c r="D18" s="163" t="s">
        <v>339</v>
      </c>
      <c r="E18" s="164"/>
      <c r="F18" s="165"/>
      <c r="G18" s="218" t="s">
        <v>340</v>
      </c>
      <c r="H18" s="218" t="s">
        <v>341</v>
      </c>
      <c r="I18" s="218" t="s">
        <v>50</v>
      </c>
      <c r="J18" s="214">
        <v>5</v>
      </c>
      <c r="K18" s="214" t="s">
        <v>19</v>
      </c>
    </row>
    <row r="19" spans="1:11" ht="23.25" customHeight="1">
      <c r="A19" s="237"/>
      <c r="B19" s="239"/>
      <c r="C19" s="239"/>
      <c r="D19" s="163" t="s">
        <v>342</v>
      </c>
      <c r="E19" s="164"/>
      <c r="F19" s="165"/>
      <c r="G19" s="218" t="s">
        <v>250</v>
      </c>
      <c r="H19" s="218" t="s">
        <v>251</v>
      </c>
      <c r="I19" s="218" t="s">
        <v>50</v>
      </c>
      <c r="J19" s="214">
        <v>5</v>
      </c>
      <c r="K19" s="214" t="s">
        <v>19</v>
      </c>
    </row>
    <row r="20" spans="1:11" ht="23.25" customHeight="1">
      <c r="A20" s="237"/>
      <c r="B20" s="239"/>
      <c r="C20" s="239"/>
      <c r="D20" s="163" t="s">
        <v>343</v>
      </c>
      <c r="E20" s="164"/>
      <c r="F20" s="165"/>
      <c r="G20" s="218" t="s">
        <v>250</v>
      </c>
      <c r="H20" s="218" t="s">
        <v>251</v>
      </c>
      <c r="I20" s="218" t="s">
        <v>50</v>
      </c>
      <c r="J20" s="214">
        <v>5</v>
      </c>
      <c r="K20" s="214" t="s">
        <v>19</v>
      </c>
    </row>
    <row r="21" spans="1:11" ht="23.25" customHeight="1">
      <c r="A21" s="237"/>
      <c r="B21" s="239"/>
      <c r="C21" s="238" t="s">
        <v>45</v>
      </c>
      <c r="D21" s="163" t="s">
        <v>344</v>
      </c>
      <c r="E21" s="164"/>
      <c r="F21" s="165"/>
      <c r="G21" s="218" t="s">
        <v>345</v>
      </c>
      <c r="H21" s="218" t="s">
        <v>911</v>
      </c>
      <c r="I21" s="218" t="s">
        <v>346</v>
      </c>
      <c r="J21" s="214">
        <v>2</v>
      </c>
      <c r="K21" s="214" t="s">
        <v>19</v>
      </c>
    </row>
    <row r="22" spans="1:11" ht="23.25" customHeight="1">
      <c r="A22" s="237"/>
      <c r="B22" s="239"/>
      <c r="C22" s="239"/>
      <c r="D22" s="163" t="s">
        <v>347</v>
      </c>
      <c r="E22" s="164"/>
      <c r="F22" s="165"/>
      <c r="G22" s="218" t="s">
        <v>250</v>
      </c>
      <c r="H22" s="218" t="s">
        <v>251</v>
      </c>
      <c r="I22" s="218" t="s">
        <v>346</v>
      </c>
      <c r="J22" s="214">
        <v>2</v>
      </c>
      <c r="K22" s="214" t="s">
        <v>19</v>
      </c>
    </row>
    <row r="23" spans="1:11" ht="23.25" customHeight="1">
      <c r="A23" s="237"/>
      <c r="B23" s="240"/>
      <c r="C23" s="241" t="s">
        <v>47</v>
      </c>
      <c r="D23" s="163" t="s">
        <v>348</v>
      </c>
      <c r="E23" s="164"/>
      <c r="F23" s="165"/>
      <c r="G23" s="218" t="s">
        <v>74</v>
      </c>
      <c r="H23" s="218" t="s">
        <v>74</v>
      </c>
      <c r="I23" s="218" t="s">
        <v>158</v>
      </c>
      <c r="J23" s="214">
        <v>1</v>
      </c>
      <c r="K23" s="214" t="s">
        <v>19</v>
      </c>
    </row>
    <row r="24" spans="1:11" ht="28.5" customHeight="1">
      <c r="A24" s="237"/>
      <c r="B24" s="238" t="s">
        <v>51</v>
      </c>
      <c r="C24" s="243" t="s">
        <v>56</v>
      </c>
      <c r="D24" s="163" t="s">
        <v>349</v>
      </c>
      <c r="E24" s="164"/>
      <c r="F24" s="165"/>
      <c r="G24" s="218" t="s">
        <v>350</v>
      </c>
      <c r="H24" s="218" t="s">
        <v>350</v>
      </c>
      <c r="I24" s="218" t="s">
        <v>188</v>
      </c>
      <c r="J24" s="214">
        <v>6</v>
      </c>
      <c r="K24" s="214" t="s">
        <v>19</v>
      </c>
    </row>
    <row r="25" spans="1:11" ht="23.25" customHeight="1">
      <c r="A25" s="237"/>
      <c r="B25" s="239"/>
      <c r="C25" s="238" t="s">
        <v>52</v>
      </c>
      <c r="D25" s="163" t="s">
        <v>351</v>
      </c>
      <c r="E25" s="164"/>
      <c r="F25" s="165"/>
      <c r="G25" s="218" t="s">
        <v>182</v>
      </c>
      <c r="H25" s="218" t="s">
        <v>182</v>
      </c>
      <c r="I25" s="218" t="s">
        <v>188</v>
      </c>
      <c r="J25" s="214">
        <v>6</v>
      </c>
      <c r="K25" s="214" t="s">
        <v>19</v>
      </c>
    </row>
    <row r="26" spans="1:11" ht="23.25" customHeight="1">
      <c r="A26" s="237"/>
      <c r="B26" s="239"/>
      <c r="C26" s="239"/>
      <c r="D26" s="163" t="s">
        <v>352</v>
      </c>
      <c r="E26" s="164"/>
      <c r="F26" s="165"/>
      <c r="G26" s="218" t="s">
        <v>353</v>
      </c>
      <c r="H26" s="218" t="s">
        <v>353</v>
      </c>
      <c r="I26" s="218" t="s">
        <v>188</v>
      </c>
      <c r="J26" s="214">
        <v>6</v>
      </c>
      <c r="K26" s="214" t="s">
        <v>19</v>
      </c>
    </row>
    <row r="27" spans="1:11" ht="27" customHeight="1">
      <c r="A27" s="237"/>
      <c r="B27" s="239"/>
      <c r="C27" s="238" t="s">
        <v>54</v>
      </c>
      <c r="D27" s="163" t="s">
        <v>354</v>
      </c>
      <c r="E27" s="164"/>
      <c r="F27" s="165"/>
      <c r="G27" s="218" t="s">
        <v>182</v>
      </c>
      <c r="H27" s="218" t="s">
        <v>182</v>
      </c>
      <c r="I27" s="218" t="s">
        <v>188</v>
      </c>
      <c r="J27" s="214">
        <v>6</v>
      </c>
      <c r="K27" s="214" t="s">
        <v>19</v>
      </c>
    </row>
    <row r="28" spans="1:11" ht="23.25" customHeight="1">
      <c r="A28" s="237"/>
      <c r="B28" s="239"/>
      <c r="C28" s="239"/>
      <c r="D28" s="163" t="s">
        <v>355</v>
      </c>
      <c r="E28" s="164"/>
      <c r="F28" s="165"/>
      <c r="G28" s="218" t="s">
        <v>356</v>
      </c>
      <c r="H28" s="218" t="s">
        <v>356</v>
      </c>
      <c r="I28" s="218" t="s">
        <v>188</v>
      </c>
      <c r="J28" s="214">
        <v>6</v>
      </c>
      <c r="K28" s="214" t="s">
        <v>19</v>
      </c>
    </row>
    <row r="29" spans="1:11" ht="23.25" customHeight="1">
      <c r="A29" s="237"/>
      <c r="B29" s="238" t="s">
        <v>58</v>
      </c>
      <c r="C29" s="238" t="s">
        <v>59</v>
      </c>
      <c r="D29" s="163" t="s">
        <v>357</v>
      </c>
      <c r="E29" s="164"/>
      <c r="F29" s="165"/>
      <c r="G29" s="218" t="s">
        <v>227</v>
      </c>
      <c r="H29" s="218" t="s">
        <v>228</v>
      </c>
      <c r="I29" s="218" t="s">
        <v>50</v>
      </c>
      <c r="J29" s="214">
        <v>5</v>
      </c>
      <c r="K29" s="214" t="s">
        <v>19</v>
      </c>
    </row>
    <row r="30" spans="1:11" ht="23.25" customHeight="1">
      <c r="A30" s="230"/>
      <c r="B30" s="240"/>
      <c r="C30" s="240"/>
      <c r="D30" s="163" t="s">
        <v>358</v>
      </c>
      <c r="E30" s="164"/>
      <c r="F30" s="165"/>
      <c r="G30" s="218" t="s">
        <v>227</v>
      </c>
      <c r="H30" s="218" t="s">
        <v>228</v>
      </c>
      <c r="I30" s="218" t="s">
        <v>50</v>
      </c>
      <c r="J30" s="214">
        <v>5</v>
      </c>
      <c r="K30" s="214" t="s">
        <v>19</v>
      </c>
    </row>
    <row r="31" spans="1:11" ht="23.25" customHeight="1">
      <c r="A31" s="244" t="s">
        <v>62</v>
      </c>
      <c r="B31" s="245"/>
      <c r="C31" s="245"/>
      <c r="D31" s="245"/>
      <c r="E31" s="245"/>
      <c r="F31" s="245"/>
      <c r="G31" s="246"/>
      <c r="H31" s="247" t="s">
        <v>19</v>
      </c>
      <c r="I31" s="247">
        <v>100</v>
      </c>
      <c r="J31" s="248">
        <f>SUM(J15:J30)+K8</f>
        <v>100</v>
      </c>
      <c r="K31" s="214" t="s">
        <v>19</v>
      </c>
    </row>
  </sheetData>
  <mergeCells count="46">
    <mergeCell ref="D29:F29"/>
    <mergeCell ref="D30:F30"/>
    <mergeCell ref="B29:B30"/>
    <mergeCell ref="C29:C30"/>
    <mergeCell ref="A31:G31"/>
    <mergeCell ref="D23:F23"/>
    <mergeCell ref="B24:B28"/>
    <mergeCell ref="D24:F24"/>
    <mergeCell ref="D25:F25"/>
    <mergeCell ref="D26:F26"/>
    <mergeCell ref="D27:F27"/>
    <mergeCell ref="D28:F28"/>
    <mergeCell ref="D17:F17"/>
    <mergeCell ref="D18:F18"/>
    <mergeCell ref="D19:F19"/>
    <mergeCell ref="D21:F21"/>
    <mergeCell ref="D22:F22"/>
    <mergeCell ref="D20:F20"/>
    <mergeCell ref="A12:A13"/>
    <mergeCell ref="B12:G12"/>
    <mergeCell ref="H12:K12"/>
    <mergeCell ref="B13:G13"/>
    <mergeCell ref="H13:K13"/>
    <mergeCell ref="D14:F14"/>
    <mergeCell ref="B15:B23"/>
    <mergeCell ref="C15:C17"/>
    <mergeCell ref="D15:F15"/>
    <mergeCell ref="A14:A30"/>
    <mergeCell ref="C18:C20"/>
    <mergeCell ref="C21:C22"/>
    <mergeCell ref="C25:C26"/>
    <mergeCell ref="C27:C28"/>
    <mergeCell ref="D16:F16"/>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opLeftCell="A12" workbookViewId="0">
      <selection activeCell="B14" sqref="B14"/>
    </sheetView>
  </sheetViews>
  <sheetFormatPr defaultColWidth="8.25" defaultRowHeight="13.5"/>
  <cols>
    <col min="1" max="1" width="6.125" customWidth="1"/>
    <col min="2" max="2" width="9.5" customWidth="1"/>
    <col min="3" max="3" width="9.25" customWidth="1"/>
    <col min="4" max="4" width="10" customWidth="1"/>
    <col min="5" max="5" width="9.625" customWidth="1"/>
    <col min="6" max="8" width="11.125" customWidth="1"/>
    <col min="9" max="10" width="9" customWidth="1"/>
    <col min="11" max="11" width="12.25"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359</v>
      </c>
      <c r="E5" s="211"/>
      <c r="F5" s="211"/>
      <c r="G5" s="211"/>
      <c r="H5" s="211"/>
      <c r="I5" s="211"/>
      <c r="J5" s="211"/>
      <c r="K5" s="212"/>
    </row>
    <row r="6" spans="1:15" ht="33.6" customHeight="1">
      <c r="A6" s="207" t="s">
        <v>5</v>
      </c>
      <c r="B6" s="208"/>
      <c r="C6" s="209"/>
      <c r="D6" s="207" t="s">
        <v>6</v>
      </c>
      <c r="E6" s="208"/>
      <c r="F6" s="208"/>
      <c r="G6" s="213"/>
      <c r="H6" s="214" t="s">
        <v>7</v>
      </c>
      <c r="I6" s="207" t="s">
        <v>8</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10</v>
      </c>
      <c r="G8" s="214">
        <f>G9+G10+G11</f>
        <v>10</v>
      </c>
      <c r="H8" s="214">
        <f>H9+H10+H11</f>
        <v>7.38</v>
      </c>
      <c r="I8" s="214">
        <v>10</v>
      </c>
      <c r="J8" s="221">
        <f>H8/G8</f>
        <v>0.73799999999999999</v>
      </c>
      <c r="K8" s="222">
        <f>J8*I8</f>
        <v>7.38</v>
      </c>
    </row>
    <row r="9" spans="1:15" ht="33.6" customHeight="1">
      <c r="A9" s="219"/>
      <c r="B9" s="178"/>
      <c r="C9" s="220"/>
      <c r="D9" s="207" t="s">
        <v>17</v>
      </c>
      <c r="E9" s="209"/>
      <c r="F9" s="214">
        <v>10</v>
      </c>
      <c r="G9" s="214">
        <v>10</v>
      </c>
      <c r="H9" s="214">
        <v>7.38</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73.5" customHeight="1">
      <c r="A13" s="230"/>
      <c r="B13" s="234" t="s">
        <v>360</v>
      </c>
      <c r="C13" s="235"/>
      <c r="D13" s="235"/>
      <c r="E13" s="235"/>
      <c r="F13" s="235"/>
      <c r="G13" s="236"/>
      <c r="H13" s="234" t="s">
        <v>361</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40.5" customHeight="1">
      <c r="A15" s="237"/>
      <c r="B15" s="238" t="s">
        <v>35</v>
      </c>
      <c r="C15" s="241" t="s">
        <v>36</v>
      </c>
      <c r="D15" s="163" t="s">
        <v>919</v>
      </c>
      <c r="E15" s="164"/>
      <c r="F15" s="165"/>
      <c r="G15" s="218" t="s">
        <v>362</v>
      </c>
      <c r="H15" s="218" t="s">
        <v>920</v>
      </c>
      <c r="I15" s="218" t="s">
        <v>41</v>
      </c>
      <c r="J15" s="214">
        <v>10</v>
      </c>
      <c r="K15" s="214" t="s">
        <v>19</v>
      </c>
    </row>
    <row r="16" spans="1:15" ht="33.75" customHeight="1">
      <c r="A16" s="237"/>
      <c r="B16" s="239"/>
      <c r="C16" s="241" t="s">
        <v>43</v>
      </c>
      <c r="D16" s="163" t="s">
        <v>912</v>
      </c>
      <c r="E16" s="164"/>
      <c r="F16" s="165"/>
      <c r="G16" s="218" t="s">
        <v>80</v>
      </c>
      <c r="H16" s="242">
        <v>1</v>
      </c>
      <c r="I16" s="218" t="s">
        <v>41</v>
      </c>
      <c r="J16" s="214">
        <v>10</v>
      </c>
      <c r="K16" s="214" t="s">
        <v>19</v>
      </c>
    </row>
    <row r="17" spans="1:11" ht="33.75" customHeight="1">
      <c r="A17" s="237"/>
      <c r="B17" s="239"/>
      <c r="C17" s="241" t="s">
        <v>45</v>
      </c>
      <c r="D17" s="163" t="s">
        <v>913</v>
      </c>
      <c r="E17" s="164"/>
      <c r="F17" s="165"/>
      <c r="G17" s="218" t="s">
        <v>363</v>
      </c>
      <c r="H17" s="218" t="s">
        <v>363</v>
      </c>
      <c r="I17" s="218" t="s">
        <v>41</v>
      </c>
      <c r="J17" s="214">
        <v>10</v>
      </c>
      <c r="K17" s="214" t="s">
        <v>19</v>
      </c>
    </row>
    <row r="18" spans="1:11" ht="33.75" customHeight="1">
      <c r="A18" s="237"/>
      <c r="B18" s="240"/>
      <c r="C18" s="241" t="s">
        <v>47</v>
      </c>
      <c r="D18" s="163" t="s">
        <v>914</v>
      </c>
      <c r="E18" s="164"/>
      <c r="F18" s="165"/>
      <c r="G18" s="218" t="s">
        <v>364</v>
      </c>
      <c r="H18" s="218" t="s">
        <v>364</v>
      </c>
      <c r="I18" s="218" t="s">
        <v>41</v>
      </c>
      <c r="J18" s="214">
        <v>10</v>
      </c>
      <c r="K18" s="214" t="s">
        <v>19</v>
      </c>
    </row>
    <row r="19" spans="1:11" ht="123" customHeight="1">
      <c r="A19" s="237"/>
      <c r="B19" s="238" t="s">
        <v>51</v>
      </c>
      <c r="C19" s="238" t="s">
        <v>52</v>
      </c>
      <c r="D19" s="163" t="s">
        <v>915</v>
      </c>
      <c r="E19" s="164"/>
      <c r="F19" s="165"/>
      <c r="G19" s="218" t="s">
        <v>365</v>
      </c>
      <c r="H19" s="218" t="s">
        <v>921</v>
      </c>
      <c r="I19" s="218" t="s">
        <v>39</v>
      </c>
      <c r="J19" s="214">
        <v>15</v>
      </c>
      <c r="K19" s="214" t="s">
        <v>19</v>
      </c>
    </row>
    <row r="20" spans="1:11" ht="86.25" customHeight="1">
      <c r="A20" s="237"/>
      <c r="B20" s="239"/>
      <c r="C20" s="240"/>
      <c r="D20" s="163" t="s">
        <v>916</v>
      </c>
      <c r="E20" s="164"/>
      <c r="F20" s="165"/>
      <c r="G20" s="218" t="s">
        <v>366</v>
      </c>
      <c r="H20" s="218" t="s">
        <v>922</v>
      </c>
      <c r="I20" s="218" t="s">
        <v>39</v>
      </c>
      <c r="J20" s="214">
        <v>15</v>
      </c>
      <c r="K20" s="214" t="s">
        <v>19</v>
      </c>
    </row>
    <row r="21" spans="1:11" ht="33.75" customHeight="1">
      <c r="A21" s="237"/>
      <c r="B21" s="238" t="s">
        <v>58</v>
      </c>
      <c r="C21" s="238" t="s">
        <v>59</v>
      </c>
      <c r="D21" s="163" t="s">
        <v>917</v>
      </c>
      <c r="E21" s="164"/>
      <c r="F21" s="165"/>
      <c r="G21" s="218" t="s">
        <v>80</v>
      </c>
      <c r="H21" s="242">
        <v>1</v>
      </c>
      <c r="I21" s="218" t="s">
        <v>50</v>
      </c>
      <c r="J21" s="214">
        <v>5</v>
      </c>
      <c r="K21" s="214" t="s">
        <v>19</v>
      </c>
    </row>
    <row r="22" spans="1:11" ht="33.75" customHeight="1">
      <c r="A22" s="230"/>
      <c r="B22" s="240"/>
      <c r="C22" s="240"/>
      <c r="D22" s="163" t="s">
        <v>918</v>
      </c>
      <c r="E22" s="164"/>
      <c r="F22" s="165"/>
      <c r="G22" s="218" t="s">
        <v>80</v>
      </c>
      <c r="H22" s="242">
        <v>1</v>
      </c>
      <c r="I22" s="218" t="s">
        <v>50</v>
      </c>
      <c r="J22" s="214">
        <v>5</v>
      </c>
      <c r="K22" s="214" t="s">
        <v>19</v>
      </c>
    </row>
    <row r="23" spans="1:11" ht="28.5" customHeight="1">
      <c r="A23" s="244" t="s">
        <v>62</v>
      </c>
      <c r="B23" s="245"/>
      <c r="C23" s="245"/>
      <c r="D23" s="245"/>
      <c r="E23" s="245"/>
      <c r="F23" s="245"/>
      <c r="G23" s="246"/>
      <c r="H23" s="247" t="s">
        <v>19</v>
      </c>
      <c r="I23" s="247">
        <v>100</v>
      </c>
      <c r="J23" s="248">
        <f>SUM(J15:J22)+K8</f>
        <v>87.38</v>
      </c>
      <c r="K23" s="214" t="s">
        <v>19</v>
      </c>
    </row>
    <row r="26" spans="1:11" ht="24" customHeight="1"/>
    <row r="27" spans="1:11" ht="24" customHeight="1"/>
  </sheetData>
  <mergeCells count="34">
    <mergeCell ref="D21:F21"/>
    <mergeCell ref="D22:F22"/>
    <mergeCell ref="B21:B22"/>
    <mergeCell ref="C21:C22"/>
    <mergeCell ref="A23:G23"/>
    <mergeCell ref="D18:F18"/>
    <mergeCell ref="D20:F20"/>
    <mergeCell ref="D19:F19"/>
    <mergeCell ref="A12:A13"/>
    <mergeCell ref="B12:G12"/>
    <mergeCell ref="H12:K12"/>
    <mergeCell ref="B13:G13"/>
    <mergeCell ref="H13:K13"/>
    <mergeCell ref="D14:F14"/>
    <mergeCell ref="D15:F15"/>
    <mergeCell ref="A14:A22"/>
    <mergeCell ref="B15:B18"/>
    <mergeCell ref="B19:B20"/>
    <mergeCell ref="C19:C20"/>
    <mergeCell ref="D16:F16"/>
    <mergeCell ref="D17:F17"/>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B14" sqref="B14"/>
    </sheetView>
  </sheetViews>
  <sheetFormatPr defaultColWidth="8.25" defaultRowHeight="13.5"/>
  <cols>
    <col min="1" max="1" width="6.125" customWidth="1"/>
    <col min="2" max="2" width="9.5" customWidth="1"/>
    <col min="3" max="3" width="9.25" customWidth="1"/>
    <col min="4" max="4" width="8.5" customWidth="1"/>
    <col min="5" max="5" width="11.25" customWidth="1"/>
    <col min="6" max="6" width="6.125" customWidth="1"/>
    <col min="7" max="7" width="17.75" customWidth="1"/>
    <col min="8" max="8" width="16.75" customWidth="1"/>
    <col min="9" max="9" width="7" customWidth="1"/>
    <col min="10" max="10" width="7.25" customWidth="1"/>
    <col min="11" max="11" width="12.875"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24" customHeight="1">
      <c r="A5" s="207" t="s">
        <v>3</v>
      </c>
      <c r="B5" s="208"/>
      <c r="C5" s="209"/>
      <c r="D5" s="210" t="s">
        <v>367</v>
      </c>
      <c r="E5" s="211"/>
      <c r="F5" s="211"/>
      <c r="G5" s="211"/>
      <c r="H5" s="211"/>
      <c r="I5" s="211"/>
      <c r="J5" s="211"/>
      <c r="K5" s="212"/>
    </row>
    <row r="6" spans="1:15" ht="24" customHeight="1">
      <c r="A6" s="207" t="s">
        <v>5</v>
      </c>
      <c r="B6" s="208"/>
      <c r="C6" s="209"/>
      <c r="D6" s="207" t="s">
        <v>6</v>
      </c>
      <c r="E6" s="208"/>
      <c r="F6" s="208"/>
      <c r="G6" s="213"/>
      <c r="H6" s="214" t="s">
        <v>7</v>
      </c>
      <c r="I6" s="207" t="s">
        <v>8</v>
      </c>
      <c r="J6" s="208"/>
      <c r="K6" s="209"/>
    </row>
    <row r="7" spans="1:15" ht="24" customHeight="1">
      <c r="A7" s="215" t="s">
        <v>9</v>
      </c>
      <c r="B7" s="216"/>
      <c r="C7" s="217"/>
      <c r="D7" s="207"/>
      <c r="E7" s="209"/>
      <c r="F7" s="218" t="s">
        <v>10</v>
      </c>
      <c r="G7" s="218" t="s">
        <v>11</v>
      </c>
      <c r="H7" s="218" t="s">
        <v>12</v>
      </c>
      <c r="I7" s="218" t="s">
        <v>13</v>
      </c>
      <c r="J7" s="218" t="s">
        <v>14</v>
      </c>
      <c r="K7" s="214" t="s">
        <v>15</v>
      </c>
    </row>
    <row r="8" spans="1:15" ht="24" customHeight="1">
      <c r="A8" s="219"/>
      <c r="B8" s="178"/>
      <c r="C8" s="220"/>
      <c r="D8" s="207" t="s">
        <v>16</v>
      </c>
      <c r="E8" s="209"/>
      <c r="F8" s="214">
        <f>F9+F10+F11</f>
        <v>0</v>
      </c>
      <c r="G8" s="214">
        <f>G9+G10+G11</f>
        <v>343.03</v>
      </c>
      <c r="H8" s="214">
        <f>H9+H10+H11</f>
        <v>343.03</v>
      </c>
      <c r="I8" s="214">
        <v>10</v>
      </c>
      <c r="J8" s="221">
        <f>H8/G8</f>
        <v>1</v>
      </c>
      <c r="K8" s="222">
        <f>J8*I8</f>
        <v>10</v>
      </c>
    </row>
    <row r="9" spans="1:15" ht="24" customHeight="1">
      <c r="A9" s="219"/>
      <c r="B9" s="178"/>
      <c r="C9" s="220"/>
      <c r="D9" s="207" t="s">
        <v>17</v>
      </c>
      <c r="E9" s="209"/>
      <c r="F9" s="214">
        <v>0</v>
      </c>
      <c r="G9" s="214">
        <v>0</v>
      </c>
      <c r="H9" s="214">
        <v>0</v>
      </c>
      <c r="I9" s="214" t="s">
        <v>18</v>
      </c>
      <c r="J9" s="214" t="s">
        <v>19</v>
      </c>
      <c r="K9" s="214" t="s">
        <v>19</v>
      </c>
    </row>
    <row r="10" spans="1:15" ht="24" customHeight="1">
      <c r="A10" s="219"/>
      <c r="B10" s="178"/>
      <c r="C10" s="220"/>
      <c r="D10" s="207" t="s">
        <v>20</v>
      </c>
      <c r="E10" s="209"/>
      <c r="F10" s="214">
        <v>0</v>
      </c>
      <c r="G10" s="214">
        <v>343.03</v>
      </c>
      <c r="H10" s="214">
        <v>343.03</v>
      </c>
      <c r="I10" s="214" t="s">
        <v>18</v>
      </c>
      <c r="J10" s="214" t="s">
        <v>19</v>
      </c>
      <c r="K10" s="214" t="s">
        <v>19</v>
      </c>
    </row>
    <row r="11" spans="1:15" ht="24" customHeight="1">
      <c r="A11" s="219"/>
      <c r="B11" s="178"/>
      <c r="C11" s="220"/>
      <c r="D11" s="223" t="s">
        <v>21</v>
      </c>
      <c r="E11" s="224"/>
      <c r="F11" s="225">
        <v>0</v>
      </c>
      <c r="G11" s="225">
        <v>0</v>
      </c>
      <c r="H11" s="225">
        <v>0</v>
      </c>
      <c r="I11" s="214" t="s">
        <v>18</v>
      </c>
      <c r="J11" s="214" t="s">
        <v>19</v>
      </c>
      <c r="K11" s="214" t="s">
        <v>19</v>
      </c>
    </row>
    <row r="12" spans="1:15" ht="24" customHeight="1">
      <c r="A12" s="226" t="s">
        <v>22</v>
      </c>
      <c r="B12" s="227" t="s">
        <v>23</v>
      </c>
      <c r="C12" s="228"/>
      <c r="D12" s="228"/>
      <c r="E12" s="228"/>
      <c r="F12" s="228"/>
      <c r="G12" s="229"/>
      <c r="H12" s="207" t="s">
        <v>24</v>
      </c>
      <c r="I12" s="208"/>
      <c r="J12" s="208"/>
      <c r="K12" s="209"/>
    </row>
    <row r="13" spans="1:15" ht="70.5" customHeight="1">
      <c r="A13" s="230"/>
      <c r="B13" s="231" t="s">
        <v>368</v>
      </c>
      <c r="C13" s="232"/>
      <c r="D13" s="232"/>
      <c r="E13" s="232"/>
      <c r="F13" s="232"/>
      <c r="G13" s="233"/>
      <c r="H13" s="234" t="s">
        <v>369</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25.5" customHeight="1">
      <c r="A15" s="237"/>
      <c r="B15" s="238" t="s">
        <v>35</v>
      </c>
      <c r="C15" s="238" t="s">
        <v>36</v>
      </c>
      <c r="D15" s="163" t="s">
        <v>370</v>
      </c>
      <c r="E15" s="164"/>
      <c r="F15" s="165"/>
      <c r="G15" s="218" t="s">
        <v>371</v>
      </c>
      <c r="H15" s="218" t="s">
        <v>371</v>
      </c>
      <c r="I15" s="218" t="s">
        <v>50</v>
      </c>
      <c r="J15" s="214">
        <v>5</v>
      </c>
      <c r="K15" s="214" t="s">
        <v>19</v>
      </c>
    </row>
    <row r="16" spans="1:15" ht="25.5" customHeight="1">
      <c r="A16" s="237"/>
      <c r="B16" s="239"/>
      <c r="C16" s="239"/>
      <c r="D16" s="163" t="s">
        <v>372</v>
      </c>
      <c r="E16" s="164"/>
      <c r="F16" s="165"/>
      <c r="G16" s="218" t="s">
        <v>373</v>
      </c>
      <c r="H16" s="218" t="s">
        <v>373</v>
      </c>
      <c r="I16" s="218" t="s">
        <v>50</v>
      </c>
      <c r="J16" s="214">
        <v>5</v>
      </c>
      <c r="K16" s="214" t="s">
        <v>19</v>
      </c>
    </row>
    <row r="17" spans="1:11" ht="51" customHeight="1">
      <c r="A17" s="237"/>
      <c r="B17" s="239"/>
      <c r="C17" s="239"/>
      <c r="D17" s="163" t="s">
        <v>374</v>
      </c>
      <c r="E17" s="164"/>
      <c r="F17" s="165"/>
      <c r="G17" s="218" t="s">
        <v>375</v>
      </c>
      <c r="H17" s="218" t="s">
        <v>923</v>
      </c>
      <c r="I17" s="218" t="s">
        <v>50</v>
      </c>
      <c r="J17" s="214">
        <v>5</v>
      </c>
      <c r="K17" s="214" t="s">
        <v>19</v>
      </c>
    </row>
    <row r="18" spans="1:11" ht="46.5" customHeight="1">
      <c r="A18" s="237"/>
      <c r="B18" s="239"/>
      <c r="C18" s="239"/>
      <c r="D18" s="163" t="s">
        <v>376</v>
      </c>
      <c r="E18" s="164"/>
      <c r="F18" s="165"/>
      <c r="G18" s="218" t="s">
        <v>377</v>
      </c>
      <c r="H18" s="218" t="s">
        <v>377</v>
      </c>
      <c r="I18" s="218" t="s">
        <v>50</v>
      </c>
      <c r="J18" s="214">
        <v>5</v>
      </c>
      <c r="K18" s="214" t="s">
        <v>19</v>
      </c>
    </row>
    <row r="19" spans="1:11" ht="39" customHeight="1">
      <c r="A19" s="237"/>
      <c r="B19" s="239"/>
      <c r="C19" s="239"/>
      <c r="D19" s="163" t="s">
        <v>378</v>
      </c>
      <c r="E19" s="164"/>
      <c r="F19" s="165"/>
      <c r="G19" s="218" t="s">
        <v>379</v>
      </c>
      <c r="H19" s="218" t="s">
        <v>379</v>
      </c>
      <c r="I19" s="218" t="s">
        <v>50</v>
      </c>
      <c r="J19" s="214">
        <v>5</v>
      </c>
      <c r="K19" s="214" t="s">
        <v>19</v>
      </c>
    </row>
    <row r="20" spans="1:11" ht="42.75" customHeight="1">
      <c r="A20" s="237"/>
      <c r="B20" s="239"/>
      <c r="C20" s="239"/>
      <c r="D20" s="163" t="s">
        <v>380</v>
      </c>
      <c r="E20" s="164"/>
      <c r="F20" s="165"/>
      <c r="G20" s="218" t="s">
        <v>377</v>
      </c>
      <c r="H20" s="218" t="s">
        <v>377</v>
      </c>
      <c r="I20" s="218" t="s">
        <v>50</v>
      </c>
      <c r="J20" s="214">
        <v>5</v>
      </c>
      <c r="K20" s="214" t="s">
        <v>19</v>
      </c>
    </row>
    <row r="21" spans="1:11" ht="44.25" customHeight="1">
      <c r="A21" s="237"/>
      <c r="B21" s="239"/>
      <c r="C21" s="241" t="s">
        <v>43</v>
      </c>
      <c r="D21" s="163" t="s">
        <v>924</v>
      </c>
      <c r="E21" s="164"/>
      <c r="F21" s="165"/>
      <c r="G21" s="218" t="s">
        <v>381</v>
      </c>
      <c r="H21" s="218" t="s">
        <v>925</v>
      </c>
      <c r="I21" s="218" t="s">
        <v>50</v>
      </c>
      <c r="J21" s="214">
        <v>5</v>
      </c>
      <c r="K21" s="214" t="s">
        <v>19</v>
      </c>
    </row>
    <row r="22" spans="1:11" ht="25.5" customHeight="1">
      <c r="A22" s="237"/>
      <c r="B22" s="239"/>
      <c r="C22" s="241" t="s">
        <v>45</v>
      </c>
      <c r="D22" s="163" t="s">
        <v>932</v>
      </c>
      <c r="E22" s="164"/>
      <c r="F22" s="165"/>
      <c r="G22" s="218" t="s">
        <v>345</v>
      </c>
      <c r="H22" s="218" t="s">
        <v>911</v>
      </c>
      <c r="I22" s="218" t="s">
        <v>50</v>
      </c>
      <c r="J22" s="214">
        <v>5</v>
      </c>
      <c r="K22" s="214" t="s">
        <v>19</v>
      </c>
    </row>
    <row r="23" spans="1:11" ht="25.5" customHeight="1">
      <c r="A23" s="237"/>
      <c r="B23" s="240"/>
      <c r="C23" s="241" t="s">
        <v>47</v>
      </c>
      <c r="D23" s="163" t="s">
        <v>926</v>
      </c>
      <c r="E23" s="164"/>
      <c r="F23" s="165"/>
      <c r="G23" s="218" t="s">
        <v>74</v>
      </c>
      <c r="H23" s="218" t="s">
        <v>74</v>
      </c>
      <c r="I23" s="218" t="s">
        <v>50</v>
      </c>
      <c r="J23" s="214">
        <v>5</v>
      </c>
      <c r="K23" s="214" t="s">
        <v>19</v>
      </c>
    </row>
    <row r="24" spans="1:11" ht="53.25" customHeight="1">
      <c r="A24" s="237"/>
      <c r="B24" s="238" t="s">
        <v>51</v>
      </c>
      <c r="C24" s="243" t="s">
        <v>56</v>
      </c>
      <c r="D24" s="163" t="s">
        <v>927</v>
      </c>
      <c r="E24" s="164"/>
      <c r="F24" s="165"/>
      <c r="G24" s="218" t="s">
        <v>383</v>
      </c>
      <c r="H24" s="218" t="s">
        <v>930</v>
      </c>
      <c r="I24" s="218" t="s">
        <v>41</v>
      </c>
      <c r="J24" s="214">
        <v>10</v>
      </c>
      <c r="K24" s="214" t="s">
        <v>19</v>
      </c>
    </row>
    <row r="25" spans="1:11" ht="46.5" customHeight="1">
      <c r="A25" s="237"/>
      <c r="B25" s="239"/>
      <c r="C25" s="238" t="s">
        <v>52</v>
      </c>
      <c r="D25" s="163" t="s">
        <v>928</v>
      </c>
      <c r="E25" s="164"/>
      <c r="F25" s="165"/>
      <c r="G25" s="218" t="s">
        <v>384</v>
      </c>
      <c r="H25" s="218" t="s">
        <v>931</v>
      </c>
      <c r="I25" s="218" t="s">
        <v>41</v>
      </c>
      <c r="J25" s="214">
        <v>10</v>
      </c>
      <c r="K25" s="214" t="s">
        <v>19</v>
      </c>
    </row>
    <row r="26" spans="1:11" ht="54" customHeight="1">
      <c r="A26" s="237"/>
      <c r="B26" s="239"/>
      <c r="C26" s="239"/>
      <c r="D26" s="163" t="s">
        <v>929</v>
      </c>
      <c r="E26" s="164"/>
      <c r="F26" s="165"/>
      <c r="G26" s="218" t="s">
        <v>385</v>
      </c>
      <c r="H26" s="218" t="s">
        <v>931</v>
      </c>
      <c r="I26" s="218" t="s">
        <v>41</v>
      </c>
      <c r="J26" s="214">
        <v>10</v>
      </c>
      <c r="K26" s="214" t="s">
        <v>19</v>
      </c>
    </row>
    <row r="27" spans="1:11" ht="24" customHeight="1">
      <c r="A27" s="237"/>
      <c r="B27" s="238" t="s">
        <v>58</v>
      </c>
      <c r="C27" s="238" t="s">
        <v>901</v>
      </c>
      <c r="D27" s="163" t="s">
        <v>933</v>
      </c>
      <c r="E27" s="164"/>
      <c r="F27" s="165"/>
      <c r="G27" s="242">
        <v>0.9</v>
      </c>
      <c r="H27" s="242">
        <v>0.9</v>
      </c>
      <c r="I27" s="218" t="s">
        <v>50</v>
      </c>
      <c r="J27" s="214">
        <v>5</v>
      </c>
      <c r="K27" s="214" t="s">
        <v>19</v>
      </c>
    </row>
    <row r="28" spans="1:11" ht="24" customHeight="1">
      <c r="A28" s="230"/>
      <c r="B28" s="240"/>
      <c r="C28" s="240"/>
      <c r="D28" s="163" t="s">
        <v>934</v>
      </c>
      <c r="E28" s="164"/>
      <c r="F28" s="165"/>
      <c r="G28" s="242">
        <v>0.9</v>
      </c>
      <c r="H28" s="242">
        <v>0.9</v>
      </c>
      <c r="I28" s="218" t="s">
        <v>50</v>
      </c>
      <c r="J28" s="214">
        <v>5</v>
      </c>
      <c r="K28" s="214" t="s">
        <v>19</v>
      </c>
    </row>
    <row r="29" spans="1:11" ht="27.75" customHeight="1">
      <c r="A29" s="244" t="s">
        <v>62</v>
      </c>
      <c r="B29" s="245"/>
      <c r="C29" s="245"/>
      <c r="D29" s="245"/>
      <c r="E29" s="245"/>
      <c r="F29" s="245"/>
      <c r="G29" s="246"/>
      <c r="H29" s="247" t="s">
        <v>19</v>
      </c>
      <c r="I29" s="247">
        <v>100</v>
      </c>
      <c r="J29" s="248">
        <f>SUM(J15:J28)+K8</f>
        <v>95</v>
      </c>
      <c r="K29" s="214" t="s">
        <v>19</v>
      </c>
    </row>
  </sheetData>
  <mergeCells count="41">
    <mergeCell ref="D27:F27"/>
    <mergeCell ref="D28:F28"/>
    <mergeCell ref="B27:B28"/>
    <mergeCell ref="C27:C28"/>
    <mergeCell ref="A29:G29"/>
    <mergeCell ref="D24:F24"/>
    <mergeCell ref="D25:F25"/>
    <mergeCell ref="D26:F26"/>
    <mergeCell ref="D19:F19"/>
    <mergeCell ref="D21:F21"/>
    <mergeCell ref="D22:F22"/>
    <mergeCell ref="D23:F23"/>
    <mergeCell ref="D20:F20"/>
    <mergeCell ref="A12:A13"/>
    <mergeCell ref="B12:G12"/>
    <mergeCell ref="H12:K12"/>
    <mergeCell ref="B13:G13"/>
    <mergeCell ref="H13:K13"/>
    <mergeCell ref="D14:F14"/>
    <mergeCell ref="D15:F15"/>
    <mergeCell ref="A14:A28"/>
    <mergeCell ref="B15:B23"/>
    <mergeCell ref="C15:C20"/>
    <mergeCell ref="B24:B26"/>
    <mergeCell ref="C25:C26"/>
    <mergeCell ref="D16:F16"/>
    <mergeCell ref="D17:F17"/>
    <mergeCell ref="D18:F18"/>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75" orientation="portrait"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workbookViewId="0">
      <selection activeCell="B14" sqref="B14"/>
    </sheetView>
  </sheetViews>
  <sheetFormatPr defaultColWidth="8.25" defaultRowHeight="13.5"/>
  <cols>
    <col min="1" max="1" width="6.125" customWidth="1"/>
    <col min="2" max="2" width="9.5" customWidth="1"/>
    <col min="3" max="3" width="9.25" customWidth="1"/>
    <col min="4" max="4" width="8" customWidth="1"/>
    <col min="5" max="5" width="11.25" customWidth="1"/>
    <col min="6" max="8" width="11.125" customWidth="1"/>
    <col min="9" max="10" width="9" customWidth="1"/>
    <col min="11" max="11" width="13.25"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386</v>
      </c>
      <c r="E5" s="211"/>
      <c r="F5" s="211"/>
      <c r="G5" s="211"/>
      <c r="H5" s="211"/>
      <c r="I5" s="211"/>
      <c r="J5" s="211"/>
      <c r="K5" s="212"/>
    </row>
    <row r="6" spans="1:15" ht="33.6" customHeight="1">
      <c r="A6" s="207" t="s">
        <v>5</v>
      </c>
      <c r="B6" s="208"/>
      <c r="C6" s="209"/>
      <c r="D6" s="207" t="s">
        <v>6</v>
      </c>
      <c r="E6" s="208"/>
      <c r="F6" s="208"/>
      <c r="G6" s="213"/>
      <c r="H6" s="214" t="s">
        <v>7</v>
      </c>
      <c r="I6" s="207" t="s">
        <v>8</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0</v>
      </c>
      <c r="G8" s="214">
        <f>G9+G10+G11</f>
        <v>265.08</v>
      </c>
      <c r="H8" s="214">
        <f>H9+H10+H11</f>
        <v>265.08</v>
      </c>
      <c r="I8" s="214">
        <v>10</v>
      </c>
      <c r="J8" s="221">
        <f>H8/G8</f>
        <v>1</v>
      </c>
      <c r="K8" s="222">
        <f>J8*I8</f>
        <v>10</v>
      </c>
    </row>
    <row r="9" spans="1:15" ht="33.6" customHeight="1">
      <c r="A9" s="219"/>
      <c r="B9" s="178"/>
      <c r="C9" s="220"/>
      <c r="D9" s="207" t="s">
        <v>17</v>
      </c>
      <c r="E9" s="209"/>
      <c r="F9" s="214">
        <v>0</v>
      </c>
      <c r="G9" s="214">
        <v>0</v>
      </c>
      <c r="H9" s="214">
        <v>0</v>
      </c>
      <c r="I9" s="214" t="s">
        <v>18</v>
      </c>
      <c r="J9" s="214" t="s">
        <v>19</v>
      </c>
      <c r="K9" s="214" t="s">
        <v>19</v>
      </c>
    </row>
    <row r="10" spans="1:15" ht="33.6" customHeight="1">
      <c r="A10" s="219"/>
      <c r="B10" s="178"/>
      <c r="C10" s="220"/>
      <c r="D10" s="207" t="s">
        <v>20</v>
      </c>
      <c r="E10" s="209"/>
      <c r="F10" s="214">
        <v>0</v>
      </c>
      <c r="G10" s="214">
        <v>265.08</v>
      </c>
      <c r="H10" s="214">
        <v>265.08</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70.5" customHeight="1">
      <c r="A13" s="230"/>
      <c r="B13" s="231" t="s">
        <v>935</v>
      </c>
      <c r="C13" s="232"/>
      <c r="D13" s="232"/>
      <c r="E13" s="232"/>
      <c r="F13" s="232"/>
      <c r="G13" s="233"/>
      <c r="H13" s="234" t="s">
        <v>387</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36.6" customHeight="1">
      <c r="A15" s="237"/>
      <c r="B15" s="238" t="s">
        <v>35</v>
      </c>
      <c r="C15" s="243" t="s">
        <v>36</v>
      </c>
      <c r="D15" s="163" t="s">
        <v>388</v>
      </c>
      <c r="E15" s="164"/>
      <c r="F15" s="165"/>
      <c r="G15" s="218" t="s">
        <v>389</v>
      </c>
      <c r="H15" s="218" t="s">
        <v>939</v>
      </c>
      <c r="I15" s="218" t="s">
        <v>310</v>
      </c>
      <c r="J15" s="214">
        <v>20</v>
      </c>
      <c r="K15" s="214" t="s">
        <v>19</v>
      </c>
    </row>
    <row r="16" spans="1:15" ht="30" customHeight="1">
      <c r="A16" s="237"/>
      <c r="B16" s="239"/>
      <c r="C16" s="241" t="s">
        <v>43</v>
      </c>
      <c r="D16" s="163" t="s">
        <v>390</v>
      </c>
      <c r="E16" s="164"/>
      <c r="F16" s="165"/>
      <c r="G16" s="218" t="s">
        <v>391</v>
      </c>
      <c r="H16" s="218" t="s">
        <v>38</v>
      </c>
      <c r="I16" s="218" t="s">
        <v>41</v>
      </c>
      <c r="J16" s="214">
        <v>10</v>
      </c>
      <c r="K16" s="214" t="s">
        <v>19</v>
      </c>
    </row>
    <row r="17" spans="1:11" ht="33.75" customHeight="1">
      <c r="A17" s="237"/>
      <c r="B17" s="239"/>
      <c r="C17" s="241" t="s">
        <v>45</v>
      </c>
      <c r="D17" s="163" t="s">
        <v>392</v>
      </c>
      <c r="E17" s="164"/>
      <c r="F17" s="165"/>
      <c r="G17" s="218" t="s">
        <v>393</v>
      </c>
      <c r="H17" s="218" t="s">
        <v>38</v>
      </c>
      <c r="I17" s="218" t="s">
        <v>41</v>
      </c>
      <c r="J17" s="214">
        <v>10</v>
      </c>
      <c r="K17" s="214" t="s">
        <v>19</v>
      </c>
    </row>
    <row r="18" spans="1:11" ht="33.75" customHeight="1">
      <c r="A18" s="237"/>
      <c r="B18" s="240"/>
      <c r="C18" s="241" t="s">
        <v>47</v>
      </c>
      <c r="D18" s="163" t="s">
        <v>382</v>
      </c>
      <c r="E18" s="164"/>
      <c r="F18" s="165"/>
      <c r="G18" s="218" t="s">
        <v>74</v>
      </c>
      <c r="H18" s="218" t="s">
        <v>936</v>
      </c>
      <c r="I18" s="218" t="s">
        <v>41</v>
      </c>
      <c r="J18" s="214">
        <v>10</v>
      </c>
      <c r="K18" s="214" t="s">
        <v>19</v>
      </c>
    </row>
    <row r="19" spans="1:11" ht="33.75" customHeight="1">
      <c r="A19" s="237"/>
      <c r="B19" s="238" t="s">
        <v>51</v>
      </c>
      <c r="C19" s="243" t="s">
        <v>56</v>
      </c>
      <c r="D19" s="163" t="s">
        <v>394</v>
      </c>
      <c r="E19" s="164"/>
      <c r="F19" s="165"/>
      <c r="G19" s="218" t="s">
        <v>395</v>
      </c>
      <c r="H19" s="218" t="s">
        <v>899</v>
      </c>
      <c r="I19" s="218" t="s">
        <v>41</v>
      </c>
      <c r="J19" s="214">
        <v>10</v>
      </c>
      <c r="K19" s="214" t="s">
        <v>19</v>
      </c>
    </row>
    <row r="20" spans="1:11" ht="103.5" customHeight="1">
      <c r="A20" s="237"/>
      <c r="B20" s="239"/>
      <c r="C20" s="241" t="s">
        <v>52</v>
      </c>
      <c r="D20" s="163" t="s">
        <v>396</v>
      </c>
      <c r="E20" s="164"/>
      <c r="F20" s="165"/>
      <c r="G20" s="218" t="s">
        <v>397</v>
      </c>
      <c r="H20" s="218" t="s">
        <v>899</v>
      </c>
      <c r="I20" s="218" t="s">
        <v>41</v>
      </c>
      <c r="J20" s="214">
        <v>10</v>
      </c>
      <c r="K20" s="214" t="s">
        <v>19</v>
      </c>
    </row>
    <row r="21" spans="1:11" ht="33.75" customHeight="1">
      <c r="A21" s="237"/>
      <c r="B21" s="239"/>
      <c r="C21" s="241" t="s">
        <v>57</v>
      </c>
      <c r="D21" s="163" t="s">
        <v>398</v>
      </c>
      <c r="E21" s="164"/>
      <c r="F21" s="165"/>
      <c r="G21" s="218" t="s">
        <v>399</v>
      </c>
      <c r="H21" s="218" t="s">
        <v>938</v>
      </c>
      <c r="I21" s="218" t="s">
        <v>50</v>
      </c>
      <c r="J21" s="214">
        <v>5</v>
      </c>
      <c r="K21" s="214" t="s">
        <v>19</v>
      </c>
    </row>
    <row r="22" spans="1:11" ht="73.5" customHeight="1">
      <c r="A22" s="237"/>
      <c r="B22" s="240"/>
      <c r="C22" s="241" t="s">
        <v>54</v>
      </c>
      <c r="D22" s="163" t="s">
        <v>400</v>
      </c>
      <c r="E22" s="164"/>
      <c r="F22" s="165"/>
      <c r="G22" s="218" t="s">
        <v>401</v>
      </c>
      <c r="H22" s="218" t="s">
        <v>937</v>
      </c>
      <c r="I22" s="218" t="s">
        <v>50</v>
      </c>
      <c r="J22" s="214">
        <v>5</v>
      </c>
      <c r="K22" s="214" t="s">
        <v>19</v>
      </c>
    </row>
    <row r="23" spans="1:11" ht="33.75" customHeight="1">
      <c r="A23" s="230"/>
      <c r="B23" s="243" t="s">
        <v>58</v>
      </c>
      <c r="C23" s="243" t="s">
        <v>59</v>
      </c>
      <c r="D23" s="163" t="s">
        <v>402</v>
      </c>
      <c r="E23" s="164"/>
      <c r="F23" s="165"/>
      <c r="G23" s="218" t="s">
        <v>403</v>
      </c>
      <c r="H23" s="242">
        <v>0.96</v>
      </c>
      <c r="I23" s="218" t="s">
        <v>41</v>
      </c>
      <c r="J23" s="214">
        <v>10</v>
      </c>
      <c r="K23" s="214" t="s">
        <v>19</v>
      </c>
    </row>
    <row r="24" spans="1:11" ht="33.75" customHeight="1">
      <c r="A24" s="244" t="s">
        <v>62</v>
      </c>
      <c r="B24" s="245"/>
      <c r="C24" s="245"/>
      <c r="D24" s="245"/>
      <c r="E24" s="245"/>
      <c r="F24" s="245"/>
      <c r="G24" s="246"/>
      <c r="H24" s="247" t="s">
        <v>19</v>
      </c>
      <c r="I24" s="247">
        <v>100</v>
      </c>
      <c r="J24" s="248">
        <f>SUM(J15:J23)+K8</f>
        <v>100</v>
      </c>
      <c r="K24" s="214" t="s">
        <v>19</v>
      </c>
    </row>
    <row r="25" spans="1:11" ht="33.75" customHeight="1"/>
    <row r="26" spans="1:11" ht="33.75" customHeight="1"/>
    <row r="27" spans="1:11" ht="33.75" customHeight="1"/>
    <row r="30" spans="1:11" ht="24" customHeight="1"/>
    <row r="31" spans="1:11" ht="24" customHeight="1"/>
  </sheetData>
  <mergeCells count="32">
    <mergeCell ref="A24:G24"/>
    <mergeCell ref="D16:F16"/>
    <mergeCell ref="D17:F17"/>
    <mergeCell ref="D18:F18"/>
    <mergeCell ref="D19:F19"/>
    <mergeCell ref="D21:F21"/>
    <mergeCell ref="D22:F22"/>
    <mergeCell ref="D23:F23"/>
    <mergeCell ref="D20:F20"/>
    <mergeCell ref="A12:A13"/>
    <mergeCell ref="B12:G12"/>
    <mergeCell ref="H12:K12"/>
    <mergeCell ref="B13:G13"/>
    <mergeCell ref="H13:K13"/>
    <mergeCell ref="D14:F14"/>
    <mergeCell ref="D15:F15"/>
    <mergeCell ref="A14:A23"/>
    <mergeCell ref="B15:B18"/>
    <mergeCell ref="B19:B22"/>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opLeftCell="A19" workbookViewId="0">
      <selection activeCell="B14" sqref="B14"/>
    </sheetView>
  </sheetViews>
  <sheetFormatPr defaultColWidth="8.25" defaultRowHeight="13.5"/>
  <cols>
    <col min="1" max="1" width="6.125" customWidth="1"/>
    <col min="2" max="2" width="9.5" customWidth="1"/>
    <col min="3" max="3" width="9.25" customWidth="1"/>
    <col min="4" max="4" width="8.25" customWidth="1"/>
    <col min="5" max="5" width="10.875" customWidth="1"/>
    <col min="6" max="8" width="11.125" customWidth="1"/>
    <col min="9" max="10" width="9" customWidth="1"/>
    <col min="11" max="11" width="13.625"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404</v>
      </c>
      <c r="E5" s="211"/>
      <c r="F5" s="211"/>
      <c r="G5" s="211"/>
      <c r="H5" s="211"/>
      <c r="I5" s="211"/>
      <c r="J5" s="211"/>
      <c r="K5" s="212"/>
    </row>
    <row r="6" spans="1:15" ht="33.6" customHeight="1">
      <c r="A6" s="207" t="s">
        <v>5</v>
      </c>
      <c r="B6" s="208"/>
      <c r="C6" s="209"/>
      <c r="D6" s="207" t="s">
        <v>6</v>
      </c>
      <c r="E6" s="208"/>
      <c r="F6" s="208"/>
      <c r="G6" s="213"/>
      <c r="H6" s="214" t="s">
        <v>7</v>
      </c>
      <c r="I6" s="207" t="s">
        <v>8</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0</v>
      </c>
      <c r="G8" s="214">
        <f>G9+G10+G11</f>
        <v>17.719000000000001</v>
      </c>
      <c r="H8" s="214">
        <f>H9+H10+H11</f>
        <v>17.719000000000001</v>
      </c>
      <c r="I8" s="214">
        <v>10</v>
      </c>
      <c r="J8" s="221">
        <f>H8/G8</f>
        <v>1</v>
      </c>
      <c r="K8" s="222">
        <f>J8*I8</f>
        <v>10</v>
      </c>
    </row>
    <row r="9" spans="1:15" ht="33.6" customHeight="1">
      <c r="A9" s="219"/>
      <c r="B9" s="178"/>
      <c r="C9" s="220"/>
      <c r="D9" s="207" t="s">
        <v>17</v>
      </c>
      <c r="E9" s="209"/>
      <c r="F9" s="214">
        <v>0</v>
      </c>
      <c r="G9" s="214">
        <v>0</v>
      </c>
      <c r="H9" s="214">
        <v>0</v>
      </c>
      <c r="I9" s="214" t="s">
        <v>18</v>
      </c>
      <c r="J9" s="214" t="s">
        <v>19</v>
      </c>
      <c r="K9" s="214" t="s">
        <v>19</v>
      </c>
    </row>
    <row r="10" spans="1:15" ht="33.6" customHeight="1">
      <c r="A10" s="219"/>
      <c r="B10" s="178"/>
      <c r="C10" s="220"/>
      <c r="D10" s="207" t="s">
        <v>20</v>
      </c>
      <c r="E10" s="209"/>
      <c r="F10" s="214">
        <v>0</v>
      </c>
      <c r="G10" s="214">
        <v>17.719000000000001</v>
      </c>
      <c r="H10" s="214">
        <v>17.719000000000001</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63" customHeight="1">
      <c r="A13" s="230"/>
      <c r="B13" s="234" t="s">
        <v>405</v>
      </c>
      <c r="C13" s="235"/>
      <c r="D13" s="235"/>
      <c r="E13" s="235"/>
      <c r="F13" s="235"/>
      <c r="G13" s="236"/>
      <c r="H13" s="234" t="s">
        <v>406</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36.6" customHeight="1">
      <c r="A15" s="237"/>
      <c r="B15" s="238" t="s">
        <v>35</v>
      </c>
      <c r="C15" s="238" t="s">
        <v>36</v>
      </c>
      <c r="D15" s="163" t="s">
        <v>407</v>
      </c>
      <c r="E15" s="164"/>
      <c r="F15" s="165"/>
      <c r="G15" s="218" t="s">
        <v>408</v>
      </c>
      <c r="H15" s="218" t="s">
        <v>408</v>
      </c>
      <c r="I15" s="218" t="s">
        <v>41</v>
      </c>
      <c r="J15" s="214">
        <v>10</v>
      </c>
      <c r="K15" s="214" t="s">
        <v>19</v>
      </c>
    </row>
    <row r="16" spans="1:15" ht="36.6" customHeight="1">
      <c r="A16" s="237"/>
      <c r="B16" s="239"/>
      <c r="C16" s="240"/>
      <c r="D16" s="163" t="s">
        <v>409</v>
      </c>
      <c r="E16" s="164"/>
      <c r="F16" s="165"/>
      <c r="G16" s="218" t="s">
        <v>127</v>
      </c>
      <c r="H16" s="218" t="s">
        <v>127</v>
      </c>
      <c r="I16" s="218" t="s">
        <v>41</v>
      </c>
      <c r="J16" s="214">
        <v>10</v>
      </c>
      <c r="K16" s="214" t="s">
        <v>19</v>
      </c>
    </row>
    <row r="17" spans="1:11" ht="40.5" customHeight="1">
      <c r="A17" s="237"/>
      <c r="B17" s="239"/>
      <c r="C17" s="241" t="s">
        <v>43</v>
      </c>
      <c r="D17" s="163" t="s">
        <v>410</v>
      </c>
      <c r="E17" s="164"/>
      <c r="F17" s="165"/>
      <c r="G17" s="218" t="s">
        <v>71</v>
      </c>
      <c r="H17" s="218" t="s">
        <v>71</v>
      </c>
      <c r="I17" s="218" t="s">
        <v>41</v>
      </c>
      <c r="J17" s="214">
        <v>10</v>
      </c>
      <c r="K17" s="214" t="s">
        <v>19</v>
      </c>
    </row>
    <row r="18" spans="1:11" ht="33.75" customHeight="1">
      <c r="A18" s="237"/>
      <c r="B18" s="239"/>
      <c r="C18" s="241" t="s">
        <v>45</v>
      </c>
      <c r="D18" s="163" t="s">
        <v>411</v>
      </c>
      <c r="E18" s="164"/>
      <c r="F18" s="165"/>
      <c r="G18" s="218" t="s">
        <v>128</v>
      </c>
      <c r="H18" s="218" t="s">
        <v>128</v>
      </c>
      <c r="I18" s="218" t="s">
        <v>41</v>
      </c>
      <c r="J18" s="214">
        <v>10</v>
      </c>
      <c r="K18" s="214" t="s">
        <v>19</v>
      </c>
    </row>
    <row r="19" spans="1:11" ht="33.75" customHeight="1">
      <c r="A19" s="237"/>
      <c r="B19" s="240"/>
      <c r="C19" s="241" t="s">
        <v>47</v>
      </c>
      <c r="D19" s="163" t="s">
        <v>412</v>
      </c>
      <c r="E19" s="164"/>
      <c r="F19" s="165"/>
      <c r="G19" s="218" t="s">
        <v>129</v>
      </c>
      <c r="H19" s="218" t="s">
        <v>129</v>
      </c>
      <c r="I19" s="218" t="s">
        <v>41</v>
      </c>
      <c r="J19" s="214">
        <v>10</v>
      </c>
      <c r="K19" s="214" t="s">
        <v>19</v>
      </c>
    </row>
    <row r="20" spans="1:11" ht="40.5" customHeight="1">
      <c r="A20" s="237"/>
      <c r="B20" s="238" t="s">
        <v>51</v>
      </c>
      <c r="C20" s="238" t="s">
        <v>52</v>
      </c>
      <c r="D20" s="163" t="s">
        <v>413</v>
      </c>
      <c r="E20" s="164"/>
      <c r="F20" s="165"/>
      <c r="G20" s="218" t="s">
        <v>131</v>
      </c>
      <c r="H20" s="218" t="s">
        <v>131</v>
      </c>
      <c r="I20" s="218" t="s">
        <v>41</v>
      </c>
      <c r="J20" s="214">
        <v>10</v>
      </c>
      <c r="K20" s="214" t="s">
        <v>19</v>
      </c>
    </row>
    <row r="21" spans="1:11" ht="33.75" customHeight="1">
      <c r="A21" s="237"/>
      <c r="B21" s="239"/>
      <c r="C21" s="240"/>
      <c r="D21" s="163" t="s">
        <v>414</v>
      </c>
      <c r="E21" s="164"/>
      <c r="F21" s="165"/>
      <c r="G21" s="218" t="s">
        <v>133</v>
      </c>
      <c r="H21" s="218" t="s">
        <v>133</v>
      </c>
      <c r="I21" s="218" t="s">
        <v>41</v>
      </c>
      <c r="J21" s="214">
        <v>10</v>
      </c>
      <c r="K21" s="214" t="s">
        <v>19</v>
      </c>
    </row>
    <row r="22" spans="1:11" ht="33.75" customHeight="1">
      <c r="A22" s="237"/>
      <c r="B22" s="239"/>
      <c r="C22" s="238" t="s">
        <v>54</v>
      </c>
      <c r="D22" s="163" t="s">
        <v>415</v>
      </c>
      <c r="E22" s="164"/>
      <c r="F22" s="165"/>
      <c r="G22" s="218" t="s">
        <v>55</v>
      </c>
      <c r="H22" s="218" t="s">
        <v>55</v>
      </c>
      <c r="I22" s="218" t="s">
        <v>50</v>
      </c>
      <c r="J22" s="214">
        <v>5</v>
      </c>
      <c r="K22" s="214" t="s">
        <v>19</v>
      </c>
    </row>
    <row r="23" spans="1:11" ht="33.75" customHeight="1">
      <c r="A23" s="237"/>
      <c r="B23" s="239"/>
      <c r="C23" s="239"/>
      <c r="D23" s="163" t="s">
        <v>416</v>
      </c>
      <c r="E23" s="164"/>
      <c r="F23" s="165"/>
      <c r="G23" s="218" t="s">
        <v>134</v>
      </c>
      <c r="H23" s="218" t="s">
        <v>134</v>
      </c>
      <c r="I23" s="218" t="s">
        <v>50</v>
      </c>
      <c r="J23" s="214">
        <v>5</v>
      </c>
      <c r="K23" s="214" t="s">
        <v>19</v>
      </c>
    </row>
    <row r="24" spans="1:11" ht="33.75" customHeight="1">
      <c r="A24" s="237"/>
      <c r="B24" s="238" t="s">
        <v>58</v>
      </c>
      <c r="C24" s="238" t="s">
        <v>59</v>
      </c>
      <c r="D24" s="163" t="s">
        <v>417</v>
      </c>
      <c r="E24" s="164"/>
      <c r="F24" s="165"/>
      <c r="G24" s="218" t="s">
        <v>80</v>
      </c>
      <c r="H24" s="242">
        <v>1</v>
      </c>
      <c r="I24" s="218" t="s">
        <v>50</v>
      </c>
      <c r="J24" s="214">
        <v>5</v>
      </c>
      <c r="K24" s="214" t="s">
        <v>19</v>
      </c>
    </row>
    <row r="25" spans="1:11" ht="33.75" customHeight="1">
      <c r="A25" s="230"/>
      <c r="B25" s="240"/>
      <c r="C25" s="240"/>
      <c r="D25" s="163" t="s">
        <v>418</v>
      </c>
      <c r="E25" s="164"/>
      <c r="F25" s="165"/>
      <c r="G25" s="218" t="s">
        <v>80</v>
      </c>
      <c r="H25" s="242">
        <v>1</v>
      </c>
      <c r="I25" s="218" t="s">
        <v>50</v>
      </c>
      <c r="J25" s="214">
        <v>5</v>
      </c>
      <c r="K25" s="214" t="s">
        <v>19</v>
      </c>
    </row>
    <row r="26" spans="1:11" ht="22.5" customHeight="1">
      <c r="A26" s="244" t="s">
        <v>62</v>
      </c>
      <c r="B26" s="245"/>
      <c r="C26" s="245"/>
      <c r="D26" s="245"/>
      <c r="E26" s="245"/>
      <c r="F26" s="245"/>
      <c r="G26" s="246"/>
      <c r="H26" s="247" t="s">
        <v>19</v>
      </c>
      <c r="I26" s="247">
        <v>100</v>
      </c>
      <c r="J26" s="248">
        <f>SUM(J15:J25)+K8</f>
        <v>100</v>
      </c>
      <c r="K26" s="214" t="s">
        <v>19</v>
      </c>
    </row>
    <row r="28" spans="1:11" ht="24" customHeight="1"/>
    <row r="29" spans="1:11" ht="24" customHeight="1"/>
  </sheetData>
  <mergeCells count="39">
    <mergeCell ref="A26:G26"/>
    <mergeCell ref="D24:F24"/>
    <mergeCell ref="D25:F25"/>
    <mergeCell ref="C22:C23"/>
    <mergeCell ref="B24:B25"/>
    <mergeCell ref="C24:C25"/>
    <mergeCell ref="D19:F19"/>
    <mergeCell ref="D21:F21"/>
    <mergeCell ref="D22:F22"/>
    <mergeCell ref="D23:F23"/>
    <mergeCell ref="D20:F20"/>
    <mergeCell ref="A12:A13"/>
    <mergeCell ref="B12:G12"/>
    <mergeCell ref="H12:K12"/>
    <mergeCell ref="B13:G13"/>
    <mergeCell ref="H13:K13"/>
    <mergeCell ref="D14:F14"/>
    <mergeCell ref="D15:F15"/>
    <mergeCell ref="A14:A25"/>
    <mergeCell ref="B15:B19"/>
    <mergeCell ref="C15:C16"/>
    <mergeCell ref="B20:B23"/>
    <mergeCell ref="C20:C21"/>
    <mergeCell ref="D16:F16"/>
    <mergeCell ref="D17:F17"/>
    <mergeCell ref="D18:F18"/>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workbookViewId="0">
      <selection activeCell="B14" sqref="B14"/>
    </sheetView>
  </sheetViews>
  <sheetFormatPr defaultColWidth="8.25" defaultRowHeight="13.5"/>
  <cols>
    <col min="1" max="1" width="6.125" customWidth="1"/>
    <col min="2" max="2" width="9.5" customWidth="1"/>
    <col min="3" max="3" width="9.25" customWidth="1"/>
    <col min="4" max="4" width="9.75" customWidth="1"/>
    <col min="5" max="5" width="8.5" customWidth="1"/>
    <col min="6" max="8" width="11.125" customWidth="1"/>
    <col min="9" max="10" width="9" customWidth="1"/>
    <col min="11" max="11" width="14" customWidth="1"/>
  </cols>
  <sheetData>
    <row r="1" spans="1:15" ht="28.35" customHeight="1">
      <c r="A1" s="5" t="s">
        <v>0</v>
      </c>
    </row>
    <row r="2" spans="1:15" ht="24"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18.75" customHeight="1">
      <c r="A5" s="207" t="s">
        <v>3</v>
      </c>
      <c r="B5" s="208"/>
      <c r="C5" s="209"/>
      <c r="D5" s="210" t="s">
        <v>419</v>
      </c>
      <c r="E5" s="211"/>
      <c r="F5" s="211"/>
      <c r="G5" s="211"/>
      <c r="H5" s="211"/>
      <c r="I5" s="211"/>
      <c r="J5" s="211"/>
      <c r="K5" s="212"/>
    </row>
    <row r="6" spans="1:15" ht="18.75" customHeight="1">
      <c r="A6" s="207" t="s">
        <v>5</v>
      </c>
      <c r="B6" s="208"/>
      <c r="C6" s="209"/>
      <c r="D6" s="207" t="s">
        <v>6</v>
      </c>
      <c r="E6" s="208"/>
      <c r="F6" s="208"/>
      <c r="G6" s="213"/>
      <c r="H6" s="214" t="s">
        <v>7</v>
      </c>
      <c r="I6" s="207" t="s">
        <v>8</v>
      </c>
      <c r="J6" s="208"/>
      <c r="K6" s="209"/>
    </row>
    <row r="7" spans="1:15" ht="18.75" customHeight="1">
      <c r="A7" s="215" t="s">
        <v>9</v>
      </c>
      <c r="B7" s="216"/>
      <c r="C7" s="217"/>
      <c r="D7" s="207"/>
      <c r="E7" s="209"/>
      <c r="F7" s="218" t="s">
        <v>10</v>
      </c>
      <c r="G7" s="218" t="s">
        <v>11</v>
      </c>
      <c r="H7" s="218" t="s">
        <v>12</v>
      </c>
      <c r="I7" s="218" t="s">
        <v>13</v>
      </c>
      <c r="J7" s="218" t="s">
        <v>14</v>
      </c>
      <c r="K7" s="214" t="s">
        <v>15</v>
      </c>
    </row>
    <row r="8" spans="1:15" ht="18.75" customHeight="1">
      <c r="A8" s="219"/>
      <c r="B8" s="178"/>
      <c r="C8" s="220"/>
      <c r="D8" s="207" t="s">
        <v>16</v>
      </c>
      <c r="E8" s="209"/>
      <c r="F8" s="214">
        <f>F9+F10+F11</f>
        <v>0</v>
      </c>
      <c r="G8" s="214">
        <f>G9+G10+G11</f>
        <v>39.35</v>
      </c>
      <c r="H8" s="214">
        <f>H9+H10+H11</f>
        <v>39.35</v>
      </c>
      <c r="I8" s="214">
        <v>10</v>
      </c>
      <c r="J8" s="221">
        <f>H8/G8</f>
        <v>1</v>
      </c>
      <c r="K8" s="222">
        <f>J8*I8</f>
        <v>10</v>
      </c>
    </row>
    <row r="9" spans="1:15" ht="18.75" customHeight="1">
      <c r="A9" s="219"/>
      <c r="B9" s="178"/>
      <c r="C9" s="220"/>
      <c r="D9" s="207" t="s">
        <v>17</v>
      </c>
      <c r="E9" s="209"/>
      <c r="F9" s="214">
        <v>0</v>
      </c>
      <c r="G9" s="214">
        <v>0</v>
      </c>
      <c r="H9" s="214">
        <v>0</v>
      </c>
      <c r="I9" s="214" t="s">
        <v>18</v>
      </c>
      <c r="J9" s="214" t="s">
        <v>19</v>
      </c>
      <c r="K9" s="214" t="s">
        <v>19</v>
      </c>
    </row>
    <row r="10" spans="1:15" ht="18.75" customHeight="1">
      <c r="A10" s="219"/>
      <c r="B10" s="178"/>
      <c r="C10" s="220"/>
      <c r="D10" s="207" t="s">
        <v>20</v>
      </c>
      <c r="E10" s="209"/>
      <c r="F10" s="214">
        <v>0</v>
      </c>
      <c r="G10" s="214">
        <v>39.35</v>
      </c>
      <c r="H10" s="214">
        <v>39.35</v>
      </c>
      <c r="I10" s="214" t="s">
        <v>18</v>
      </c>
      <c r="J10" s="214" t="s">
        <v>19</v>
      </c>
      <c r="K10" s="214" t="s">
        <v>19</v>
      </c>
    </row>
    <row r="11" spans="1:15" ht="18.75" customHeight="1">
      <c r="A11" s="219"/>
      <c r="B11" s="178"/>
      <c r="C11" s="220"/>
      <c r="D11" s="223" t="s">
        <v>21</v>
      </c>
      <c r="E11" s="224"/>
      <c r="F11" s="225">
        <v>0</v>
      </c>
      <c r="G11" s="225">
        <v>0</v>
      </c>
      <c r="H11" s="225">
        <v>0</v>
      </c>
      <c r="I11" s="214" t="s">
        <v>18</v>
      </c>
      <c r="J11" s="214" t="s">
        <v>19</v>
      </c>
      <c r="K11" s="214" t="s">
        <v>19</v>
      </c>
    </row>
    <row r="12" spans="1:15" ht="18.75" customHeight="1">
      <c r="A12" s="226" t="s">
        <v>22</v>
      </c>
      <c r="B12" s="227" t="s">
        <v>23</v>
      </c>
      <c r="C12" s="228"/>
      <c r="D12" s="228"/>
      <c r="E12" s="228"/>
      <c r="F12" s="228"/>
      <c r="G12" s="229"/>
      <c r="H12" s="207" t="s">
        <v>24</v>
      </c>
      <c r="I12" s="208"/>
      <c r="J12" s="208"/>
      <c r="K12" s="209"/>
    </row>
    <row r="13" spans="1:15" ht="69.75" customHeight="1">
      <c r="A13" s="230"/>
      <c r="B13" s="231" t="s">
        <v>940</v>
      </c>
      <c r="C13" s="232"/>
      <c r="D13" s="232"/>
      <c r="E13" s="232"/>
      <c r="F13" s="232"/>
      <c r="G13" s="233"/>
      <c r="H13" s="234" t="s">
        <v>420</v>
      </c>
      <c r="I13" s="235"/>
      <c r="J13" s="235"/>
      <c r="K13" s="236"/>
      <c r="M13" s="3"/>
      <c r="N13" s="3"/>
      <c r="O13" s="3"/>
    </row>
    <row r="14" spans="1:15" ht="30.75" customHeight="1">
      <c r="A14" s="226" t="s">
        <v>27</v>
      </c>
      <c r="B14" s="218" t="s">
        <v>28</v>
      </c>
      <c r="C14" s="214" t="s">
        <v>29</v>
      </c>
      <c r="D14" s="207" t="s">
        <v>30</v>
      </c>
      <c r="E14" s="208"/>
      <c r="F14" s="209"/>
      <c r="G14" s="218" t="s">
        <v>31</v>
      </c>
      <c r="H14" s="214" t="s">
        <v>32</v>
      </c>
      <c r="I14" s="218" t="s">
        <v>33</v>
      </c>
      <c r="J14" s="218" t="s">
        <v>15</v>
      </c>
      <c r="K14" s="218" t="s">
        <v>34</v>
      </c>
    </row>
    <row r="15" spans="1:15" ht="27" customHeight="1">
      <c r="A15" s="237"/>
      <c r="B15" s="238" t="s">
        <v>35</v>
      </c>
      <c r="C15" s="238" t="s">
        <v>36</v>
      </c>
      <c r="D15" s="163" t="s">
        <v>421</v>
      </c>
      <c r="E15" s="164"/>
      <c r="F15" s="165"/>
      <c r="G15" s="218" t="s">
        <v>422</v>
      </c>
      <c r="H15" s="218" t="s">
        <v>422</v>
      </c>
      <c r="I15" s="218" t="s">
        <v>50</v>
      </c>
      <c r="J15" s="214">
        <v>5</v>
      </c>
      <c r="K15" s="214" t="s">
        <v>19</v>
      </c>
    </row>
    <row r="16" spans="1:15" ht="27" customHeight="1">
      <c r="A16" s="237"/>
      <c r="B16" s="239"/>
      <c r="C16" s="239"/>
      <c r="D16" s="163" t="s">
        <v>423</v>
      </c>
      <c r="E16" s="164"/>
      <c r="F16" s="165"/>
      <c r="G16" s="218" t="s">
        <v>424</v>
      </c>
      <c r="H16" s="218" t="s">
        <v>424</v>
      </c>
      <c r="I16" s="218" t="s">
        <v>50</v>
      </c>
      <c r="J16" s="214">
        <v>5</v>
      </c>
      <c r="K16" s="214" t="s">
        <v>19</v>
      </c>
    </row>
    <row r="17" spans="1:11" ht="27" customHeight="1">
      <c r="A17" s="237"/>
      <c r="B17" s="239"/>
      <c r="C17" s="240"/>
      <c r="D17" s="163" t="s">
        <v>425</v>
      </c>
      <c r="E17" s="164"/>
      <c r="F17" s="165"/>
      <c r="G17" s="218" t="s">
        <v>424</v>
      </c>
      <c r="H17" s="218" t="s">
        <v>424</v>
      </c>
      <c r="I17" s="218" t="s">
        <v>50</v>
      </c>
      <c r="J17" s="214">
        <v>5</v>
      </c>
      <c r="K17" s="214" t="s">
        <v>19</v>
      </c>
    </row>
    <row r="18" spans="1:11" ht="27" customHeight="1">
      <c r="A18" s="237"/>
      <c r="B18" s="239"/>
      <c r="C18" s="238" t="s">
        <v>43</v>
      </c>
      <c r="D18" s="163" t="s">
        <v>426</v>
      </c>
      <c r="E18" s="164"/>
      <c r="F18" s="165"/>
      <c r="G18" s="218" t="s">
        <v>427</v>
      </c>
      <c r="H18" s="218" t="s">
        <v>427</v>
      </c>
      <c r="I18" s="218" t="s">
        <v>50</v>
      </c>
      <c r="J18" s="214">
        <v>5</v>
      </c>
      <c r="K18" s="214" t="s">
        <v>19</v>
      </c>
    </row>
    <row r="19" spans="1:11" ht="27" customHeight="1">
      <c r="A19" s="237"/>
      <c r="B19" s="239"/>
      <c r="C19" s="239"/>
      <c r="D19" s="163" t="s">
        <v>428</v>
      </c>
      <c r="E19" s="164"/>
      <c r="F19" s="165"/>
      <c r="G19" s="218" t="s">
        <v>80</v>
      </c>
      <c r="H19" s="218" t="s">
        <v>80</v>
      </c>
      <c r="I19" s="218" t="s">
        <v>50</v>
      </c>
      <c r="J19" s="214">
        <v>5</v>
      </c>
      <c r="K19" s="214" t="s">
        <v>19</v>
      </c>
    </row>
    <row r="20" spans="1:11" ht="27" customHeight="1">
      <c r="A20" s="237"/>
      <c r="B20" s="239"/>
      <c r="C20" s="239"/>
      <c r="D20" s="163" t="s">
        <v>429</v>
      </c>
      <c r="E20" s="164"/>
      <c r="F20" s="165"/>
      <c r="G20" s="218" t="s">
        <v>80</v>
      </c>
      <c r="H20" s="218" t="s">
        <v>80</v>
      </c>
      <c r="I20" s="218" t="s">
        <v>50</v>
      </c>
      <c r="J20" s="214">
        <v>5</v>
      </c>
      <c r="K20" s="214" t="s">
        <v>19</v>
      </c>
    </row>
    <row r="21" spans="1:11" ht="27" customHeight="1">
      <c r="A21" s="237"/>
      <c r="B21" s="239"/>
      <c r="C21" s="238" t="s">
        <v>45</v>
      </c>
      <c r="D21" s="163" t="s">
        <v>430</v>
      </c>
      <c r="E21" s="164"/>
      <c r="F21" s="165"/>
      <c r="G21" s="218" t="s">
        <v>431</v>
      </c>
      <c r="H21" s="218" t="s">
        <v>431</v>
      </c>
      <c r="I21" s="218" t="s">
        <v>50</v>
      </c>
      <c r="J21" s="214">
        <v>5</v>
      </c>
      <c r="K21" s="214" t="s">
        <v>19</v>
      </c>
    </row>
    <row r="22" spans="1:11" ht="27" customHeight="1">
      <c r="A22" s="237"/>
      <c r="B22" s="239"/>
      <c r="C22" s="239"/>
      <c r="D22" s="163" t="s">
        <v>432</v>
      </c>
      <c r="E22" s="164"/>
      <c r="F22" s="165"/>
      <c r="G22" s="218" t="s">
        <v>433</v>
      </c>
      <c r="H22" s="218" t="s">
        <v>433</v>
      </c>
      <c r="I22" s="218" t="s">
        <v>50</v>
      </c>
      <c r="J22" s="214">
        <v>5</v>
      </c>
      <c r="K22" s="214" t="s">
        <v>19</v>
      </c>
    </row>
    <row r="23" spans="1:11" ht="27" customHeight="1">
      <c r="A23" s="237"/>
      <c r="B23" s="239"/>
      <c r="C23" s="239"/>
      <c r="D23" s="163" t="s">
        <v>434</v>
      </c>
      <c r="E23" s="164"/>
      <c r="F23" s="165"/>
      <c r="G23" s="218" t="s">
        <v>433</v>
      </c>
      <c r="H23" s="218" t="s">
        <v>433</v>
      </c>
      <c r="I23" s="218" t="s">
        <v>50</v>
      </c>
      <c r="J23" s="214">
        <v>5</v>
      </c>
      <c r="K23" s="214" t="s">
        <v>19</v>
      </c>
    </row>
    <row r="24" spans="1:11" ht="27" customHeight="1">
      <c r="A24" s="237"/>
      <c r="B24" s="240"/>
      <c r="C24" s="241" t="s">
        <v>47</v>
      </c>
      <c r="D24" s="163" t="s">
        <v>382</v>
      </c>
      <c r="E24" s="164"/>
      <c r="F24" s="165"/>
      <c r="G24" s="218" t="s">
        <v>74</v>
      </c>
      <c r="H24" s="218" t="s">
        <v>74</v>
      </c>
      <c r="I24" s="218" t="s">
        <v>50</v>
      </c>
      <c r="J24" s="214">
        <v>5</v>
      </c>
      <c r="K24" s="214" t="s">
        <v>19</v>
      </c>
    </row>
    <row r="25" spans="1:11" ht="23.25" customHeight="1">
      <c r="A25" s="237"/>
      <c r="B25" s="238" t="s">
        <v>51</v>
      </c>
      <c r="C25" s="238" t="s">
        <v>56</v>
      </c>
      <c r="D25" s="163" t="s">
        <v>435</v>
      </c>
      <c r="E25" s="164"/>
      <c r="F25" s="165"/>
      <c r="G25" s="218" t="s">
        <v>282</v>
      </c>
      <c r="H25" s="218" t="s">
        <v>282</v>
      </c>
      <c r="I25" s="218" t="s">
        <v>50</v>
      </c>
      <c r="J25" s="214">
        <v>5</v>
      </c>
      <c r="K25" s="214" t="s">
        <v>19</v>
      </c>
    </row>
    <row r="26" spans="1:11" ht="23.25" customHeight="1">
      <c r="A26" s="237"/>
      <c r="B26" s="239"/>
      <c r="C26" s="240"/>
      <c r="D26" s="163" t="s">
        <v>436</v>
      </c>
      <c r="E26" s="164"/>
      <c r="F26" s="165"/>
      <c r="G26" s="218" t="s">
        <v>437</v>
      </c>
      <c r="H26" s="218" t="s">
        <v>437</v>
      </c>
      <c r="I26" s="218" t="s">
        <v>50</v>
      </c>
      <c r="J26" s="214">
        <v>5</v>
      </c>
      <c r="K26" s="214" t="s">
        <v>19</v>
      </c>
    </row>
    <row r="27" spans="1:11" ht="27" customHeight="1">
      <c r="A27" s="237"/>
      <c r="B27" s="239"/>
      <c r="C27" s="238" t="s">
        <v>52</v>
      </c>
      <c r="D27" s="163" t="s">
        <v>438</v>
      </c>
      <c r="E27" s="164"/>
      <c r="F27" s="165"/>
      <c r="G27" s="218" t="s">
        <v>437</v>
      </c>
      <c r="H27" s="218" t="s">
        <v>437</v>
      </c>
      <c r="I27" s="218" t="s">
        <v>50</v>
      </c>
      <c r="J27" s="214">
        <v>5</v>
      </c>
      <c r="K27" s="214" t="s">
        <v>19</v>
      </c>
    </row>
    <row r="28" spans="1:11" ht="27" customHeight="1">
      <c r="A28" s="237"/>
      <c r="B28" s="239"/>
      <c r="C28" s="239"/>
      <c r="D28" s="163" t="s">
        <v>439</v>
      </c>
      <c r="E28" s="164"/>
      <c r="F28" s="165"/>
      <c r="G28" s="218" t="s">
        <v>440</v>
      </c>
      <c r="H28" s="218" t="s">
        <v>440</v>
      </c>
      <c r="I28" s="218" t="s">
        <v>50</v>
      </c>
      <c r="J28" s="214">
        <v>5</v>
      </c>
      <c r="K28" s="214" t="s">
        <v>19</v>
      </c>
    </row>
    <row r="29" spans="1:11" ht="27" customHeight="1">
      <c r="A29" s="237"/>
      <c r="B29" s="239"/>
      <c r="C29" s="239"/>
      <c r="D29" s="163" t="s">
        <v>441</v>
      </c>
      <c r="E29" s="164"/>
      <c r="F29" s="165"/>
      <c r="G29" s="218" t="s">
        <v>442</v>
      </c>
      <c r="H29" s="218" t="s">
        <v>442</v>
      </c>
      <c r="I29" s="218" t="s">
        <v>50</v>
      </c>
      <c r="J29" s="214">
        <v>5</v>
      </c>
      <c r="K29" s="214" t="s">
        <v>19</v>
      </c>
    </row>
    <row r="30" spans="1:11" ht="27" customHeight="1">
      <c r="A30" s="237"/>
      <c r="B30" s="239"/>
      <c r="C30" s="238" t="s">
        <v>54</v>
      </c>
      <c r="D30" s="163" t="s">
        <v>443</v>
      </c>
      <c r="E30" s="164"/>
      <c r="F30" s="165"/>
      <c r="G30" s="218" t="s">
        <v>182</v>
      </c>
      <c r="H30" s="218" t="s">
        <v>182</v>
      </c>
      <c r="I30" s="218" t="s">
        <v>120</v>
      </c>
      <c r="J30" s="214">
        <v>3</v>
      </c>
      <c r="K30" s="214" t="s">
        <v>19</v>
      </c>
    </row>
    <row r="31" spans="1:11" ht="27" customHeight="1">
      <c r="A31" s="237"/>
      <c r="B31" s="239"/>
      <c r="C31" s="239"/>
      <c r="D31" s="163" t="s">
        <v>444</v>
      </c>
      <c r="E31" s="164"/>
      <c r="F31" s="165"/>
      <c r="G31" s="218" t="s">
        <v>445</v>
      </c>
      <c r="H31" s="218" t="s">
        <v>445</v>
      </c>
      <c r="I31" s="218" t="s">
        <v>158</v>
      </c>
      <c r="J31" s="214">
        <v>1</v>
      </c>
      <c r="K31" s="214" t="s">
        <v>19</v>
      </c>
    </row>
    <row r="32" spans="1:11" ht="27" customHeight="1">
      <c r="A32" s="237"/>
      <c r="B32" s="239"/>
      <c r="C32" s="239"/>
      <c r="D32" s="163" t="s">
        <v>446</v>
      </c>
      <c r="E32" s="164"/>
      <c r="F32" s="165"/>
      <c r="G32" s="218" t="s">
        <v>447</v>
      </c>
      <c r="H32" s="218" t="s">
        <v>447</v>
      </c>
      <c r="I32" s="218" t="s">
        <v>158</v>
      </c>
      <c r="J32" s="214">
        <v>1</v>
      </c>
      <c r="K32" s="214" t="s">
        <v>19</v>
      </c>
    </row>
    <row r="33" spans="1:11" ht="27" customHeight="1">
      <c r="A33" s="237"/>
      <c r="B33" s="238" t="s">
        <v>58</v>
      </c>
      <c r="C33" s="238" t="s">
        <v>59</v>
      </c>
      <c r="D33" s="163" t="s">
        <v>448</v>
      </c>
      <c r="E33" s="164"/>
      <c r="F33" s="165"/>
      <c r="G33" s="218" t="s">
        <v>196</v>
      </c>
      <c r="H33" s="242">
        <v>0.9</v>
      </c>
      <c r="I33" s="218" t="s">
        <v>50</v>
      </c>
      <c r="J33" s="214">
        <v>5</v>
      </c>
      <c r="K33" s="214" t="s">
        <v>19</v>
      </c>
    </row>
    <row r="34" spans="1:11" ht="27" customHeight="1">
      <c r="A34" s="230"/>
      <c r="B34" s="240"/>
      <c r="C34" s="240"/>
      <c r="D34" s="163" t="s">
        <v>449</v>
      </c>
      <c r="E34" s="164"/>
      <c r="F34" s="165"/>
      <c r="G34" s="218" t="s">
        <v>447</v>
      </c>
      <c r="H34" s="218" t="s">
        <v>447</v>
      </c>
      <c r="I34" s="218" t="s">
        <v>50</v>
      </c>
      <c r="J34" s="214">
        <v>5</v>
      </c>
      <c r="K34" s="214" t="s">
        <v>19</v>
      </c>
    </row>
    <row r="35" spans="1:11" ht="27" customHeight="1">
      <c r="A35" s="244" t="s">
        <v>62</v>
      </c>
      <c r="B35" s="245"/>
      <c r="C35" s="245"/>
      <c r="D35" s="245"/>
      <c r="E35" s="245"/>
      <c r="F35" s="245"/>
      <c r="G35" s="246"/>
      <c r="H35" s="247" t="s">
        <v>19</v>
      </c>
      <c r="I35" s="247">
        <v>100</v>
      </c>
      <c r="J35" s="248">
        <f>SUM(J15:J34)+K8</f>
        <v>100</v>
      </c>
      <c r="K35" s="214" t="s">
        <v>19</v>
      </c>
    </row>
  </sheetData>
  <mergeCells count="51">
    <mergeCell ref="C30:C32"/>
    <mergeCell ref="D30:F30"/>
    <mergeCell ref="D31:F31"/>
    <mergeCell ref="D32:F32"/>
    <mergeCell ref="D24:F24"/>
    <mergeCell ref="D25:F25"/>
    <mergeCell ref="D26:F26"/>
    <mergeCell ref="D27:F27"/>
    <mergeCell ref="C27:C29"/>
    <mergeCell ref="D28:F28"/>
    <mergeCell ref="D29:F29"/>
    <mergeCell ref="D18:F18"/>
    <mergeCell ref="D19:F19"/>
    <mergeCell ref="C21:C23"/>
    <mergeCell ref="D21:F21"/>
    <mergeCell ref="D22:F22"/>
    <mergeCell ref="D23:F23"/>
    <mergeCell ref="D20:F20"/>
    <mergeCell ref="A12:A13"/>
    <mergeCell ref="B12:G12"/>
    <mergeCell ref="H12:K12"/>
    <mergeCell ref="B13:G13"/>
    <mergeCell ref="H13:K13"/>
    <mergeCell ref="D14:F14"/>
    <mergeCell ref="C15:C17"/>
    <mergeCell ref="D15:F15"/>
    <mergeCell ref="A14:A34"/>
    <mergeCell ref="B15:B24"/>
    <mergeCell ref="C18:C20"/>
    <mergeCell ref="B25:B32"/>
    <mergeCell ref="C25:C26"/>
    <mergeCell ref="D16:F16"/>
    <mergeCell ref="D17:F17"/>
    <mergeCell ref="A7:C11"/>
    <mergeCell ref="D7:E7"/>
    <mergeCell ref="D8:E8"/>
    <mergeCell ref="D9:E9"/>
    <mergeCell ref="D10:E10"/>
    <mergeCell ref="D11:E11"/>
    <mergeCell ref="A2:K2"/>
    <mergeCell ref="A3:K3"/>
    <mergeCell ref="A5:C5"/>
    <mergeCell ref="D5:K5"/>
    <mergeCell ref="A6:C6"/>
    <mergeCell ref="D6:G6"/>
    <mergeCell ref="I6:K6"/>
    <mergeCell ref="B33:B34"/>
    <mergeCell ref="C33:C34"/>
    <mergeCell ref="D33:F33"/>
    <mergeCell ref="D34:F34"/>
    <mergeCell ref="A35:G35"/>
  </mergeCells>
  <phoneticPr fontId="25" type="noConversion"/>
  <pageMargins left="0.7" right="0.7" top="0.75" bottom="0.75" header="0.3" footer="0.3"/>
  <pageSetup paperSize="9" scale="80" orientation="portrait"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topLeftCell="A15" workbookViewId="0">
      <selection activeCell="B14" sqref="B14"/>
    </sheetView>
  </sheetViews>
  <sheetFormatPr defaultColWidth="8.25" defaultRowHeight="13.5"/>
  <cols>
    <col min="1" max="1" width="6.125" customWidth="1"/>
    <col min="2" max="2" width="9.5" customWidth="1"/>
    <col min="3" max="3" width="9.25" customWidth="1"/>
    <col min="4" max="4" width="10.625" customWidth="1"/>
    <col min="5" max="5" width="9.75" customWidth="1"/>
    <col min="6" max="8" width="11.125" customWidth="1"/>
    <col min="9" max="10" width="9" customWidth="1"/>
    <col min="11" max="11" width="12"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450</v>
      </c>
      <c r="E5" s="211"/>
      <c r="F5" s="211"/>
      <c r="G5" s="211"/>
      <c r="H5" s="211"/>
      <c r="I5" s="211"/>
      <c r="J5" s="211"/>
      <c r="K5" s="212"/>
    </row>
    <row r="6" spans="1:15" ht="33.6" customHeight="1">
      <c r="A6" s="207" t="s">
        <v>5</v>
      </c>
      <c r="B6" s="208"/>
      <c r="C6" s="209"/>
      <c r="D6" s="207" t="s">
        <v>6</v>
      </c>
      <c r="E6" s="208"/>
      <c r="F6" s="208"/>
      <c r="G6" s="213"/>
      <c r="H6" s="214" t="s">
        <v>7</v>
      </c>
      <c r="I6" s="207" t="s">
        <v>8</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0</v>
      </c>
      <c r="G8" s="214">
        <f>G9+G10+G11</f>
        <v>0.92100000000000004</v>
      </c>
      <c r="H8" s="214">
        <f>H9+H10+H11</f>
        <v>0.92100000000000004</v>
      </c>
      <c r="I8" s="214">
        <v>10</v>
      </c>
      <c r="J8" s="221">
        <f>H8/G8</f>
        <v>1</v>
      </c>
      <c r="K8" s="222">
        <f>J8*I8</f>
        <v>10</v>
      </c>
    </row>
    <row r="9" spans="1:15" ht="33.6" customHeight="1">
      <c r="A9" s="219"/>
      <c r="B9" s="178"/>
      <c r="C9" s="220"/>
      <c r="D9" s="207" t="s">
        <v>17</v>
      </c>
      <c r="E9" s="209"/>
      <c r="F9" s="214">
        <v>0</v>
      </c>
      <c r="G9" s="214">
        <v>0</v>
      </c>
      <c r="H9" s="214">
        <v>0</v>
      </c>
      <c r="I9" s="214" t="s">
        <v>18</v>
      </c>
      <c r="J9" s="214" t="s">
        <v>19</v>
      </c>
      <c r="K9" s="214" t="s">
        <v>19</v>
      </c>
    </row>
    <row r="10" spans="1:15" ht="33.6" customHeight="1">
      <c r="A10" s="219"/>
      <c r="B10" s="178"/>
      <c r="C10" s="220"/>
      <c r="D10" s="207" t="s">
        <v>20</v>
      </c>
      <c r="E10" s="209"/>
      <c r="F10" s="214">
        <v>0</v>
      </c>
      <c r="G10" s="214">
        <v>0.92100000000000004</v>
      </c>
      <c r="H10" s="214">
        <v>0.92100000000000004</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96.6" customHeight="1">
      <c r="A13" s="230"/>
      <c r="B13" s="234" t="s">
        <v>451</v>
      </c>
      <c r="C13" s="235"/>
      <c r="D13" s="235"/>
      <c r="E13" s="235"/>
      <c r="F13" s="235"/>
      <c r="G13" s="236"/>
      <c r="H13" s="234" t="s">
        <v>452</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36.6" customHeight="1">
      <c r="A15" s="237"/>
      <c r="B15" s="238" t="s">
        <v>35</v>
      </c>
      <c r="C15" s="243" t="s">
        <v>36</v>
      </c>
      <c r="D15" s="163" t="s">
        <v>453</v>
      </c>
      <c r="E15" s="164"/>
      <c r="F15" s="165"/>
      <c r="G15" s="218" t="s">
        <v>454</v>
      </c>
      <c r="H15" s="218" t="s">
        <v>941</v>
      </c>
      <c r="I15" s="218" t="s">
        <v>310</v>
      </c>
      <c r="J15" s="214">
        <v>20</v>
      </c>
      <c r="K15" s="214" t="s">
        <v>19</v>
      </c>
    </row>
    <row r="16" spans="1:15" ht="30" customHeight="1">
      <c r="A16" s="237"/>
      <c r="B16" s="239"/>
      <c r="C16" s="241" t="s">
        <v>43</v>
      </c>
      <c r="D16" s="163" t="s">
        <v>455</v>
      </c>
      <c r="E16" s="164"/>
      <c r="F16" s="165"/>
      <c r="G16" s="218" t="s">
        <v>80</v>
      </c>
      <c r="H16" s="242">
        <v>1</v>
      </c>
      <c r="I16" s="218" t="s">
        <v>41</v>
      </c>
      <c r="J16" s="214">
        <v>10</v>
      </c>
      <c r="K16" s="214" t="s">
        <v>19</v>
      </c>
    </row>
    <row r="17" spans="1:11" ht="33.75" customHeight="1">
      <c r="A17" s="237"/>
      <c r="B17" s="239"/>
      <c r="C17" s="241" t="s">
        <v>45</v>
      </c>
      <c r="D17" s="163" t="s">
        <v>456</v>
      </c>
      <c r="E17" s="164"/>
      <c r="F17" s="165"/>
      <c r="G17" s="218" t="s">
        <v>345</v>
      </c>
      <c r="H17" s="218" t="s">
        <v>942</v>
      </c>
      <c r="I17" s="218" t="s">
        <v>41</v>
      </c>
      <c r="J17" s="214">
        <v>10</v>
      </c>
      <c r="K17" s="214" t="s">
        <v>19</v>
      </c>
    </row>
    <row r="18" spans="1:11" ht="33.75" customHeight="1">
      <c r="A18" s="237"/>
      <c r="B18" s="240"/>
      <c r="C18" s="241" t="s">
        <v>47</v>
      </c>
      <c r="D18" s="163" t="s">
        <v>48</v>
      </c>
      <c r="E18" s="164"/>
      <c r="F18" s="165"/>
      <c r="G18" s="218" t="s">
        <v>74</v>
      </c>
      <c r="H18" s="218">
        <v>0.92100000000000004</v>
      </c>
      <c r="I18" s="218" t="s">
        <v>41</v>
      </c>
      <c r="J18" s="214">
        <v>10</v>
      </c>
      <c r="K18" s="214" t="s">
        <v>19</v>
      </c>
    </row>
    <row r="19" spans="1:11" ht="33.75" customHeight="1">
      <c r="A19" s="237"/>
      <c r="B19" s="241" t="s">
        <v>51</v>
      </c>
      <c r="C19" s="243" t="s">
        <v>52</v>
      </c>
      <c r="D19" s="163" t="s">
        <v>457</v>
      </c>
      <c r="E19" s="164"/>
      <c r="F19" s="165"/>
      <c r="G19" s="218" t="s">
        <v>182</v>
      </c>
      <c r="H19" s="218" t="s">
        <v>182</v>
      </c>
      <c r="I19" s="218" t="s">
        <v>100</v>
      </c>
      <c r="J19" s="214">
        <v>30</v>
      </c>
      <c r="K19" s="214" t="s">
        <v>19</v>
      </c>
    </row>
    <row r="20" spans="1:11" ht="33.75" customHeight="1">
      <c r="A20" s="230"/>
      <c r="B20" s="243" t="s">
        <v>58</v>
      </c>
      <c r="C20" s="243" t="s">
        <v>59</v>
      </c>
      <c r="D20" s="163" t="s">
        <v>79</v>
      </c>
      <c r="E20" s="164"/>
      <c r="F20" s="165"/>
      <c r="G20" s="218" t="s">
        <v>458</v>
      </c>
      <c r="H20" s="218" t="s">
        <v>458</v>
      </c>
      <c r="I20" s="218" t="s">
        <v>41</v>
      </c>
      <c r="J20" s="214">
        <v>10</v>
      </c>
      <c r="K20" s="214" t="s">
        <v>19</v>
      </c>
    </row>
    <row r="21" spans="1:11" ht="33.75" customHeight="1">
      <c r="A21" s="244" t="s">
        <v>62</v>
      </c>
      <c r="B21" s="245"/>
      <c r="C21" s="245"/>
      <c r="D21" s="245"/>
      <c r="E21" s="245"/>
      <c r="F21" s="245"/>
      <c r="G21" s="246"/>
      <c r="H21" s="247" t="s">
        <v>19</v>
      </c>
      <c r="I21" s="247">
        <v>100</v>
      </c>
      <c r="J21" s="248">
        <f>SUM(J15:J20)+K8</f>
        <v>100</v>
      </c>
      <c r="K21" s="214" t="s">
        <v>19</v>
      </c>
    </row>
    <row r="22" spans="1:11" ht="33.75" customHeight="1"/>
    <row r="23" spans="1:11" ht="33.75" customHeight="1"/>
    <row r="24" spans="1:11" ht="33.75" customHeight="1"/>
    <row r="27" spans="1:11" ht="24" customHeight="1"/>
    <row r="28" spans="1:11" ht="24" customHeight="1"/>
  </sheetData>
  <mergeCells count="28">
    <mergeCell ref="A21:G21"/>
    <mergeCell ref="D16:F16"/>
    <mergeCell ref="D17:F17"/>
    <mergeCell ref="D18:F18"/>
    <mergeCell ref="D19:F19"/>
    <mergeCell ref="D20:F20"/>
    <mergeCell ref="A12:A13"/>
    <mergeCell ref="B12:G12"/>
    <mergeCell ref="H12:K12"/>
    <mergeCell ref="B13:G13"/>
    <mergeCell ref="H13:K13"/>
    <mergeCell ref="D14:F14"/>
    <mergeCell ref="D15:F15"/>
    <mergeCell ref="A14:A20"/>
    <mergeCell ref="B15:B18"/>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workbookViewId="0">
      <selection activeCell="B14" sqref="B14"/>
    </sheetView>
  </sheetViews>
  <sheetFormatPr defaultColWidth="8.25" defaultRowHeight="13.5"/>
  <cols>
    <col min="1" max="1" width="6.125" customWidth="1"/>
    <col min="2" max="2" width="9.5" customWidth="1"/>
    <col min="3" max="3" width="9.25" customWidth="1"/>
    <col min="4" max="4" width="10.75" customWidth="1"/>
    <col min="5" max="5" width="9.5" customWidth="1"/>
    <col min="6" max="8" width="11.125" customWidth="1"/>
    <col min="9" max="10" width="9" customWidth="1"/>
    <col min="11" max="11" width="12"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459</v>
      </c>
      <c r="E5" s="211"/>
      <c r="F5" s="211"/>
      <c r="G5" s="211"/>
      <c r="H5" s="211"/>
      <c r="I5" s="211"/>
      <c r="J5" s="211"/>
      <c r="K5" s="212"/>
    </row>
    <row r="6" spans="1:15" ht="33.6" customHeight="1">
      <c r="A6" s="207" t="s">
        <v>5</v>
      </c>
      <c r="B6" s="208"/>
      <c r="C6" s="209"/>
      <c r="D6" s="207" t="s">
        <v>6</v>
      </c>
      <c r="E6" s="208"/>
      <c r="F6" s="208"/>
      <c r="G6" s="213"/>
      <c r="H6" s="214" t="s">
        <v>7</v>
      </c>
      <c r="I6" s="207" t="s">
        <v>8</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0</v>
      </c>
      <c r="G8" s="214">
        <f>G9+G10+G11</f>
        <v>95.15</v>
      </c>
      <c r="H8" s="214">
        <f>H9+H10+H11</f>
        <v>95.15</v>
      </c>
      <c r="I8" s="214">
        <v>10</v>
      </c>
      <c r="J8" s="221">
        <f>H8/G8</f>
        <v>1</v>
      </c>
      <c r="K8" s="222">
        <f>J8*I8</f>
        <v>10</v>
      </c>
    </row>
    <row r="9" spans="1:15" ht="33.6" customHeight="1">
      <c r="A9" s="219"/>
      <c r="B9" s="178"/>
      <c r="C9" s="220"/>
      <c r="D9" s="207" t="s">
        <v>17</v>
      </c>
      <c r="E9" s="209"/>
      <c r="F9" s="214">
        <v>0</v>
      </c>
      <c r="G9" s="214">
        <v>0</v>
      </c>
      <c r="H9" s="214">
        <v>0</v>
      </c>
      <c r="I9" s="214" t="s">
        <v>18</v>
      </c>
      <c r="J9" s="214" t="s">
        <v>19</v>
      </c>
      <c r="K9" s="214" t="s">
        <v>19</v>
      </c>
    </row>
    <row r="10" spans="1:15" ht="33.6" customHeight="1">
      <c r="A10" s="219"/>
      <c r="B10" s="178"/>
      <c r="C10" s="220"/>
      <c r="D10" s="207" t="s">
        <v>20</v>
      </c>
      <c r="E10" s="209"/>
      <c r="F10" s="214">
        <v>0</v>
      </c>
      <c r="G10" s="214">
        <v>95.15</v>
      </c>
      <c r="H10" s="214">
        <v>95.15</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96.6" customHeight="1">
      <c r="A13" s="230"/>
      <c r="B13" s="231" t="s">
        <v>950</v>
      </c>
      <c r="C13" s="232"/>
      <c r="D13" s="232"/>
      <c r="E13" s="232"/>
      <c r="F13" s="232"/>
      <c r="G13" s="233"/>
      <c r="H13" s="234" t="s">
        <v>460</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36.6" customHeight="1">
      <c r="A15" s="237"/>
      <c r="B15" s="238" t="s">
        <v>35</v>
      </c>
      <c r="C15" s="243" t="s">
        <v>36</v>
      </c>
      <c r="D15" s="163" t="s">
        <v>948</v>
      </c>
      <c r="E15" s="164"/>
      <c r="F15" s="165"/>
      <c r="G15" s="218" t="s">
        <v>949</v>
      </c>
      <c r="H15" s="218" t="s">
        <v>949</v>
      </c>
      <c r="I15" s="218" t="s">
        <v>310</v>
      </c>
      <c r="J15" s="214">
        <v>20</v>
      </c>
      <c r="K15" s="214" t="s">
        <v>19</v>
      </c>
    </row>
    <row r="16" spans="1:15" ht="30" customHeight="1">
      <c r="A16" s="237"/>
      <c r="B16" s="239"/>
      <c r="C16" s="241" t="s">
        <v>43</v>
      </c>
      <c r="D16" s="163" t="s">
        <v>951</v>
      </c>
      <c r="E16" s="164"/>
      <c r="F16" s="165"/>
      <c r="G16" s="218" t="s">
        <v>391</v>
      </c>
      <c r="H16" s="218" t="s">
        <v>391</v>
      </c>
      <c r="I16" s="218" t="s">
        <v>41</v>
      </c>
      <c r="J16" s="214">
        <v>10</v>
      </c>
      <c r="K16" s="214" t="s">
        <v>19</v>
      </c>
    </row>
    <row r="17" spans="1:11" ht="33.75" customHeight="1">
      <c r="A17" s="237"/>
      <c r="B17" s="239"/>
      <c r="C17" s="241" t="s">
        <v>45</v>
      </c>
      <c r="D17" s="163" t="s">
        <v>952</v>
      </c>
      <c r="E17" s="164"/>
      <c r="F17" s="165"/>
      <c r="G17" s="218" t="s">
        <v>461</v>
      </c>
      <c r="H17" s="218" t="s">
        <v>943</v>
      </c>
      <c r="I17" s="218" t="s">
        <v>41</v>
      </c>
      <c r="J17" s="214">
        <v>10</v>
      </c>
      <c r="K17" s="214" t="s">
        <v>19</v>
      </c>
    </row>
    <row r="18" spans="1:11" ht="33.75" customHeight="1">
      <c r="A18" s="237"/>
      <c r="B18" s="240"/>
      <c r="C18" s="241" t="s">
        <v>47</v>
      </c>
      <c r="D18" s="163" t="s">
        <v>953</v>
      </c>
      <c r="E18" s="164"/>
      <c r="F18" s="165"/>
      <c r="G18" s="218" t="s">
        <v>74</v>
      </c>
      <c r="H18" s="218" t="s">
        <v>944</v>
      </c>
      <c r="I18" s="218" t="s">
        <v>41</v>
      </c>
      <c r="J18" s="214">
        <v>10</v>
      </c>
      <c r="K18" s="214" t="s">
        <v>19</v>
      </c>
    </row>
    <row r="19" spans="1:11" ht="67.5" customHeight="1">
      <c r="A19" s="237"/>
      <c r="B19" s="238" t="s">
        <v>51</v>
      </c>
      <c r="C19" s="243" t="s">
        <v>56</v>
      </c>
      <c r="D19" s="163" t="s">
        <v>954</v>
      </c>
      <c r="E19" s="164"/>
      <c r="F19" s="165"/>
      <c r="G19" s="218" t="s">
        <v>462</v>
      </c>
      <c r="H19" s="218" t="s">
        <v>945</v>
      </c>
      <c r="I19" s="218" t="s">
        <v>41</v>
      </c>
      <c r="J19" s="214">
        <v>10</v>
      </c>
      <c r="K19" s="214" t="s">
        <v>19</v>
      </c>
    </row>
    <row r="20" spans="1:11" ht="38.25" customHeight="1">
      <c r="A20" s="237"/>
      <c r="B20" s="239"/>
      <c r="C20" s="241" t="s">
        <v>52</v>
      </c>
      <c r="D20" s="163" t="s">
        <v>955</v>
      </c>
      <c r="E20" s="164"/>
      <c r="F20" s="165"/>
      <c r="G20" s="218" t="s">
        <v>946</v>
      </c>
      <c r="H20" s="218" t="s">
        <v>946</v>
      </c>
      <c r="I20" s="218" t="s">
        <v>41</v>
      </c>
      <c r="J20" s="214">
        <v>10</v>
      </c>
      <c r="K20" s="214" t="s">
        <v>19</v>
      </c>
    </row>
    <row r="21" spans="1:11" ht="33.75" customHeight="1">
      <c r="A21" s="237"/>
      <c r="B21" s="239"/>
      <c r="C21" s="241" t="s">
        <v>57</v>
      </c>
      <c r="D21" s="163" t="s">
        <v>956</v>
      </c>
      <c r="E21" s="164"/>
      <c r="F21" s="165"/>
      <c r="G21" s="218" t="s">
        <v>399</v>
      </c>
      <c r="H21" s="218" t="s">
        <v>399</v>
      </c>
      <c r="I21" s="218" t="s">
        <v>50</v>
      </c>
      <c r="J21" s="214">
        <v>5</v>
      </c>
      <c r="K21" s="214" t="s">
        <v>19</v>
      </c>
    </row>
    <row r="22" spans="1:11" ht="35.25" customHeight="1">
      <c r="A22" s="237"/>
      <c r="B22" s="240"/>
      <c r="C22" s="241" t="s">
        <v>54</v>
      </c>
      <c r="D22" s="163" t="s">
        <v>463</v>
      </c>
      <c r="E22" s="164"/>
      <c r="F22" s="165"/>
      <c r="G22" s="218" t="s">
        <v>947</v>
      </c>
      <c r="H22" s="218" t="s">
        <v>947</v>
      </c>
      <c r="I22" s="218" t="s">
        <v>50</v>
      </c>
      <c r="J22" s="214">
        <v>5</v>
      </c>
      <c r="K22" s="214" t="s">
        <v>19</v>
      </c>
    </row>
    <row r="23" spans="1:11" ht="33.75" customHeight="1">
      <c r="A23" s="230"/>
      <c r="B23" s="243" t="s">
        <v>58</v>
      </c>
      <c r="C23" s="243" t="s">
        <v>59</v>
      </c>
      <c r="D23" s="163" t="s">
        <v>957</v>
      </c>
      <c r="E23" s="164"/>
      <c r="F23" s="165"/>
      <c r="G23" s="218" t="s">
        <v>403</v>
      </c>
      <c r="H23" s="242">
        <v>0.96</v>
      </c>
      <c r="I23" s="218" t="s">
        <v>41</v>
      </c>
      <c r="J23" s="214">
        <v>10</v>
      </c>
      <c r="K23" s="214" t="s">
        <v>19</v>
      </c>
    </row>
    <row r="24" spans="1:11" ht="33.75" customHeight="1">
      <c r="A24" s="244" t="s">
        <v>62</v>
      </c>
      <c r="B24" s="245"/>
      <c r="C24" s="245"/>
      <c r="D24" s="245"/>
      <c r="E24" s="245"/>
      <c r="F24" s="245"/>
      <c r="G24" s="246"/>
      <c r="H24" s="247" t="s">
        <v>19</v>
      </c>
      <c r="I24" s="247">
        <v>100</v>
      </c>
      <c r="J24" s="248">
        <f>SUM(J15:J23)+K8</f>
        <v>100</v>
      </c>
      <c r="K24" s="214" t="s">
        <v>19</v>
      </c>
    </row>
    <row r="25" spans="1:11" ht="33.75" customHeight="1"/>
    <row r="26" spans="1:11" ht="33.75" customHeight="1"/>
    <row r="27" spans="1:11" ht="33.75" customHeight="1"/>
    <row r="30" spans="1:11" ht="24" customHeight="1"/>
    <row r="31" spans="1:11" ht="24" customHeight="1"/>
  </sheetData>
  <mergeCells count="32">
    <mergeCell ref="A24:G24"/>
    <mergeCell ref="D16:F16"/>
    <mergeCell ref="D17:F17"/>
    <mergeCell ref="D18:F18"/>
    <mergeCell ref="D19:F19"/>
    <mergeCell ref="D21:F21"/>
    <mergeCell ref="D22:F22"/>
    <mergeCell ref="D23:F23"/>
    <mergeCell ref="D20:F20"/>
    <mergeCell ref="A12:A13"/>
    <mergeCell ref="B12:G12"/>
    <mergeCell ref="H12:K12"/>
    <mergeCell ref="B13:G13"/>
    <mergeCell ref="H13:K13"/>
    <mergeCell ref="D14:F14"/>
    <mergeCell ref="D15:F15"/>
    <mergeCell ref="A14:A23"/>
    <mergeCell ref="B15:B18"/>
    <mergeCell ref="B19:B22"/>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workbookViewId="0">
      <selection activeCell="B14" sqref="B14"/>
    </sheetView>
  </sheetViews>
  <sheetFormatPr defaultColWidth="8.25" defaultRowHeight="13.5"/>
  <cols>
    <col min="1" max="1" width="6.125" customWidth="1"/>
    <col min="2" max="2" width="9.5" customWidth="1"/>
    <col min="3" max="3" width="9.25" customWidth="1"/>
    <col min="4" max="4" width="9.375" customWidth="1"/>
    <col min="5" max="5" width="9.5" customWidth="1"/>
    <col min="6" max="8" width="11.125" customWidth="1"/>
    <col min="9" max="10" width="9" customWidth="1"/>
    <col min="11" max="11" width="12.125"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25.5" customHeight="1">
      <c r="A5" s="207" t="s">
        <v>3</v>
      </c>
      <c r="B5" s="208"/>
      <c r="C5" s="209"/>
      <c r="D5" s="210" t="s">
        <v>464</v>
      </c>
      <c r="E5" s="211"/>
      <c r="F5" s="211"/>
      <c r="G5" s="211"/>
      <c r="H5" s="211"/>
      <c r="I5" s="211"/>
      <c r="J5" s="211"/>
      <c r="K5" s="212"/>
    </row>
    <row r="6" spans="1:15" ht="25.5" customHeight="1">
      <c r="A6" s="207" t="s">
        <v>5</v>
      </c>
      <c r="B6" s="208"/>
      <c r="C6" s="209"/>
      <c r="D6" s="207" t="s">
        <v>6</v>
      </c>
      <c r="E6" s="208"/>
      <c r="F6" s="208"/>
      <c r="G6" s="213"/>
      <c r="H6" s="214" t="s">
        <v>7</v>
      </c>
      <c r="I6" s="207" t="s">
        <v>8</v>
      </c>
      <c r="J6" s="208"/>
      <c r="K6" s="209"/>
    </row>
    <row r="7" spans="1:15" ht="25.5" customHeight="1">
      <c r="A7" s="215" t="s">
        <v>9</v>
      </c>
      <c r="B7" s="216"/>
      <c r="C7" s="217"/>
      <c r="D7" s="207"/>
      <c r="E7" s="209"/>
      <c r="F7" s="218" t="s">
        <v>10</v>
      </c>
      <c r="G7" s="218" t="s">
        <v>11</v>
      </c>
      <c r="H7" s="218" t="s">
        <v>12</v>
      </c>
      <c r="I7" s="218" t="s">
        <v>13</v>
      </c>
      <c r="J7" s="218" t="s">
        <v>14</v>
      </c>
      <c r="K7" s="214" t="s">
        <v>15</v>
      </c>
    </row>
    <row r="8" spans="1:15" ht="25.5" customHeight="1">
      <c r="A8" s="219"/>
      <c r="B8" s="178"/>
      <c r="C8" s="220"/>
      <c r="D8" s="207" t="s">
        <v>16</v>
      </c>
      <c r="E8" s="209"/>
      <c r="F8" s="214">
        <f>F9+F10+F11</f>
        <v>0</v>
      </c>
      <c r="G8" s="214">
        <f>G9+G10+G11</f>
        <v>54.335999999999999</v>
      </c>
      <c r="H8" s="214">
        <f>H9+H10+H11</f>
        <v>54.335999999999999</v>
      </c>
      <c r="I8" s="214">
        <v>10</v>
      </c>
      <c r="J8" s="221">
        <f>H8/G8</f>
        <v>1</v>
      </c>
      <c r="K8" s="222">
        <f>J8*I8</f>
        <v>10</v>
      </c>
    </row>
    <row r="9" spans="1:15" ht="25.5" customHeight="1">
      <c r="A9" s="219"/>
      <c r="B9" s="178"/>
      <c r="C9" s="220"/>
      <c r="D9" s="207" t="s">
        <v>17</v>
      </c>
      <c r="E9" s="209"/>
      <c r="F9" s="214">
        <v>0</v>
      </c>
      <c r="G9" s="214">
        <v>0</v>
      </c>
      <c r="H9" s="214">
        <v>0</v>
      </c>
      <c r="I9" s="214" t="s">
        <v>18</v>
      </c>
      <c r="J9" s="214" t="s">
        <v>19</v>
      </c>
      <c r="K9" s="214" t="s">
        <v>19</v>
      </c>
    </row>
    <row r="10" spans="1:15" ht="25.5" customHeight="1">
      <c r="A10" s="219"/>
      <c r="B10" s="178"/>
      <c r="C10" s="220"/>
      <c r="D10" s="207" t="s">
        <v>20</v>
      </c>
      <c r="E10" s="209"/>
      <c r="F10" s="214">
        <v>0</v>
      </c>
      <c r="G10" s="214">
        <v>54.335999999999999</v>
      </c>
      <c r="H10" s="214">
        <v>54.335999999999999</v>
      </c>
      <c r="I10" s="214" t="s">
        <v>18</v>
      </c>
      <c r="J10" s="214" t="s">
        <v>19</v>
      </c>
      <c r="K10" s="214" t="s">
        <v>19</v>
      </c>
    </row>
    <row r="11" spans="1:15" ht="25.5" customHeight="1">
      <c r="A11" s="219"/>
      <c r="B11" s="178"/>
      <c r="C11" s="220"/>
      <c r="D11" s="223" t="s">
        <v>21</v>
      </c>
      <c r="E11" s="224"/>
      <c r="F11" s="225">
        <v>0</v>
      </c>
      <c r="G11" s="225">
        <v>0</v>
      </c>
      <c r="H11" s="225">
        <v>0</v>
      </c>
      <c r="I11" s="214" t="s">
        <v>18</v>
      </c>
      <c r="J11" s="214" t="s">
        <v>19</v>
      </c>
      <c r="K11" s="214" t="s">
        <v>19</v>
      </c>
    </row>
    <row r="12" spans="1:15" ht="25.5" customHeight="1">
      <c r="A12" s="226" t="s">
        <v>22</v>
      </c>
      <c r="B12" s="227" t="s">
        <v>23</v>
      </c>
      <c r="C12" s="228"/>
      <c r="D12" s="228"/>
      <c r="E12" s="228"/>
      <c r="F12" s="228"/>
      <c r="G12" s="229"/>
      <c r="H12" s="207" t="s">
        <v>24</v>
      </c>
      <c r="I12" s="208"/>
      <c r="J12" s="208"/>
      <c r="K12" s="209"/>
    </row>
    <row r="13" spans="1:15" ht="73.5" customHeight="1">
      <c r="A13" s="230"/>
      <c r="B13" s="234" t="s">
        <v>465</v>
      </c>
      <c r="C13" s="235"/>
      <c r="D13" s="235"/>
      <c r="E13" s="235"/>
      <c r="F13" s="235"/>
      <c r="G13" s="236"/>
      <c r="H13" s="234" t="s">
        <v>466</v>
      </c>
      <c r="I13" s="235"/>
      <c r="J13" s="235"/>
      <c r="K13" s="236"/>
      <c r="M13" s="3"/>
      <c r="N13" s="3"/>
      <c r="O13" s="3"/>
    </row>
    <row r="14" spans="1:15" ht="27.75" customHeight="1">
      <c r="A14" s="226" t="s">
        <v>27</v>
      </c>
      <c r="B14" s="218" t="s">
        <v>28</v>
      </c>
      <c r="C14" s="214" t="s">
        <v>29</v>
      </c>
      <c r="D14" s="207" t="s">
        <v>30</v>
      </c>
      <c r="E14" s="208"/>
      <c r="F14" s="209"/>
      <c r="G14" s="218" t="s">
        <v>31</v>
      </c>
      <c r="H14" s="214" t="s">
        <v>32</v>
      </c>
      <c r="I14" s="218" t="s">
        <v>33</v>
      </c>
      <c r="J14" s="218" t="s">
        <v>15</v>
      </c>
      <c r="K14" s="218" t="s">
        <v>34</v>
      </c>
    </row>
    <row r="15" spans="1:15" ht="27.75" customHeight="1">
      <c r="A15" s="237"/>
      <c r="B15" s="238" t="s">
        <v>35</v>
      </c>
      <c r="C15" s="238" t="s">
        <v>36</v>
      </c>
      <c r="D15" s="163" t="s">
        <v>467</v>
      </c>
      <c r="E15" s="164"/>
      <c r="F15" s="165"/>
      <c r="G15" s="218" t="s">
        <v>958</v>
      </c>
      <c r="H15" s="218" t="s">
        <v>961</v>
      </c>
      <c r="I15" s="218" t="s">
        <v>41</v>
      </c>
      <c r="J15" s="214">
        <v>10</v>
      </c>
      <c r="K15" s="214" t="s">
        <v>19</v>
      </c>
    </row>
    <row r="16" spans="1:15" ht="27.75" customHeight="1">
      <c r="A16" s="237"/>
      <c r="B16" s="239"/>
      <c r="C16" s="240"/>
      <c r="D16" s="163" t="s">
        <v>468</v>
      </c>
      <c r="E16" s="164"/>
      <c r="F16" s="165"/>
      <c r="G16" s="218" t="s">
        <v>959</v>
      </c>
      <c r="H16" s="218" t="s">
        <v>960</v>
      </c>
      <c r="I16" s="218" t="s">
        <v>41</v>
      </c>
      <c r="J16" s="214">
        <v>10</v>
      </c>
      <c r="K16" s="214" t="s">
        <v>19</v>
      </c>
    </row>
    <row r="17" spans="1:11" ht="27.75" customHeight="1">
      <c r="A17" s="237"/>
      <c r="B17" s="239"/>
      <c r="C17" s="238" t="s">
        <v>43</v>
      </c>
      <c r="D17" s="163" t="s">
        <v>469</v>
      </c>
      <c r="E17" s="164"/>
      <c r="F17" s="165"/>
      <c r="G17" s="218" t="s">
        <v>458</v>
      </c>
      <c r="H17" s="218" t="s">
        <v>458</v>
      </c>
      <c r="I17" s="218" t="s">
        <v>50</v>
      </c>
      <c r="J17" s="214">
        <v>5</v>
      </c>
      <c r="K17" s="214" t="s">
        <v>19</v>
      </c>
    </row>
    <row r="18" spans="1:11" ht="27.75" customHeight="1">
      <c r="A18" s="237"/>
      <c r="B18" s="239"/>
      <c r="C18" s="239"/>
      <c r="D18" s="163" t="s">
        <v>470</v>
      </c>
      <c r="E18" s="164"/>
      <c r="F18" s="165"/>
      <c r="G18" s="218" t="s">
        <v>80</v>
      </c>
      <c r="H18" s="218" t="s">
        <v>80</v>
      </c>
      <c r="I18" s="218" t="s">
        <v>50</v>
      </c>
      <c r="J18" s="214">
        <v>5</v>
      </c>
      <c r="K18" s="214" t="s">
        <v>19</v>
      </c>
    </row>
    <row r="19" spans="1:11" ht="27.75" customHeight="1">
      <c r="A19" s="237"/>
      <c r="B19" s="239"/>
      <c r="C19" s="239"/>
      <c r="D19" s="163" t="s">
        <v>471</v>
      </c>
      <c r="E19" s="164"/>
      <c r="F19" s="165"/>
      <c r="G19" s="218" t="s">
        <v>341</v>
      </c>
      <c r="H19" s="218" t="s">
        <v>341</v>
      </c>
      <c r="I19" s="218" t="s">
        <v>50</v>
      </c>
      <c r="J19" s="214">
        <v>5</v>
      </c>
      <c r="K19" s="214" t="s">
        <v>19</v>
      </c>
    </row>
    <row r="20" spans="1:11" ht="27.75" customHeight="1">
      <c r="A20" s="237"/>
      <c r="B20" s="239"/>
      <c r="C20" s="238" t="s">
        <v>45</v>
      </c>
      <c r="D20" s="163" t="s">
        <v>472</v>
      </c>
      <c r="E20" s="164"/>
      <c r="F20" s="165"/>
      <c r="G20" s="218" t="s">
        <v>473</v>
      </c>
      <c r="H20" s="218" t="s">
        <v>473</v>
      </c>
      <c r="I20" s="218" t="s">
        <v>50</v>
      </c>
      <c r="J20" s="214">
        <v>5</v>
      </c>
      <c r="K20" s="214" t="s">
        <v>19</v>
      </c>
    </row>
    <row r="21" spans="1:11" ht="27.75" customHeight="1">
      <c r="A21" s="237"/>
      <c r="B21" s="239"/>
      <c r="C21" s="239"/>
      <c r="D21" s="163" t="s">
        <v>474</v>
      </c>
      <c r="E21" s="164"/>
      <c r="F21" s="165"/>
      <c r="G21" s="218" t="s">
        <v>345</v>
      </c>
      <c r="H21" s="218" t="s">
        <v>345</v>
      </c>
      <c r="I21" s="218" t="s">
        <v>50</v>
      </c>
      <c r="J21" s="214">
        <v>5</v>
      </c>
      <c r="K21" s="214" t="s">
        <v>19</v>
      </c>
    </row>
    <row r="22" spans="1:11" ht="27.75" customHeight="1">
      <c r="A22" s="237"/>
      <c r="B22" s="240"/>
      <c r="C22" s="241" t="s">
        <v>47</v>
      </c>
      <c r="D22" s="163" t="s">
        <v>48</v>
      </c>
      <c r="E22" s="164"/>
      <c r="F22" s="165"/>
      <c r="G22" s="218" t="s">
        <v>74</v>
      </c>
      <c r="H22" s="218" t="s">
        <v>74</v>
      </c>
      <c r="I22" s="218" t="s">
        <v>50</v>
      </c>
      <c r="J22" s="214">
        <v>5</v>
      </c>
      <c r="K22" s="214" t="s">
        <v>19</v>
      </c>
    </row>
    <row r="23" spans="1:11" ht="27.75" customHeight="1">
      <c r="A23" s="237"/>
      <c r="B23" s="238" t="s">
        <v>51</v>
      </c>
      <c r="C23" s="243" t="s">
        <v>56</v>
      </c>
      <c r="D23" s="163" t="s">
        <v>475</v>
      </c>
      <c r="E23" s="164"/>
      <c r="F23" s="165"/>
      <c r="G23" s="218" t="s">
        <v>350</v>
      </c>
      <c r="H23" s="218" t="s">
        <v>350</v>
      </c>
      <c r="I23" s="218" t="s">
        <v>50</v>
      </c>
      <c r="J23" s="214">
        <v>5</v>
      </c>
      <c r="K23" s="214" t="s">
        <v>19</v>
      </c>
    </row>
    <row r="24" spans="1:11" ht="27.75" customHeight="1">
      <c r="A24" s="237"/>
      <c r="B24" s="239"/>
      <c r="C24" s="238" t="s">
        <v>52</v>
      </c>
      <c r="D24" s="163" t="s">
        <v>476</v>
      </c>
      <c r="E24" s="164"/>
      <c r="F24" s="165"/>
      <c r="G24" s="218" t="s">
        <v>353</v>
      </c>
      <c r="H24" s="218" t="s">
        <v>353</v>
      </c>
      <c r="I24" s="218" t="s">
        <v>50</v>
      </c>
      <c r="J24" s="214">
        <v>5</v>
      </c>
      <c r="K24" s="214" t="s">
        <v>19</v>
      </c>
    </row>
    <row r="25" spans="1:11" ht="27.75" customHeight="1">
      <c r="A25" s="237"/>
      <c r="B25" s="239"/>
      <c r="C25" s="239"/>
      <c r="D25" s="163" t="s">
        <v>477</v>
      </c>
      <c r="E25" s="164"/>
      <c r="F25" s="165"/>
      <c r="G25" s="218" t="s">
        <v>182</v>
      </c>
      <c r="H25" s="218" t="s">
        <v>182</v>
      </c>
      <c r="I25" s="218" t="s">
        <v>50</v>
      </c>
      <c r="J25" s="214">
        <v>5</v>
      </c>
      <c r="K25" s="214" t="s">
        <v>19</v>
      </c>
    </row>
    <row r="26" spans="1:11" ht="27.75" customHeight="1">
      <c r="A26" s="237"/>
      <c r="B26" s="239"/>
      <c r="C26" s="239"/>
      <c r="D26" s="163" t="s">
        <v>478</v>
      </c>
      <c r="E26" s="164"/>
      <c r="F26" s="165"/>
      <c r="G26" s="218" t="s">
        <v>479</v>
      </c>
      <c r="H26" s="218" t="s">
        <v>479</v>
      </c>
      <c r="I26" s="218" t="s">
        <v>50</v>
      </c>
      <c r="J26" s="214">
        <v>5</v>
      </c>
      <c r="K26" s="214" t="s">
        <v>19</v>
      </c>
    </row>
    <row r="27" spans="1:11" ht="27.75" customHeight="1">
      <c r="A27" s="237"/>
      <c r="B27" s="239"/>
      <c r="C27" s="238" t="s">
        <v>54</v>
      </c>
      <c r="D27" s="163" t="s">
        <v>480</v>
      </c>
      <c r="E27" s="164"/>
      <c r="F27" s="165"/>
      <c r="G27" s="218" t="s">
        <v>356</v>
      </c>
      <c r="H27" s="218" t="s">
        <v>356</v>
      </c>
      <c r="I27" s="218" t="s">
        <v>50</v>
      </c>
      <c r="J27" s="214">
        <v>5</v>
      </c>
      <c r="K27" s="214" t="s">
        <v>19</v>
      </c>
    </row>
    <row r="28" spans="1:11" ht="27.75" customHeight="1">
      <c r="A28" s="237"/>
      <c r="B28" s="239"/>
      <c r="C28" s="239"/>
      <c r="D28" s="163" t="s">
        <v>481</v>
      </c>
      <c r="E28" s="164"/>
      <c r="F28" s="165"/>
      <c r="G28" s="218" t="s">
        <v>182</v>
      </c>
      <c r="H28" s="218" t="s">
        <v>182</v>
      </c>
      <c r="I28" s="218" t="s">
        <v>50</v>
      </c>
      <c r="J28" s="214">
        <v>5</v>
      </c>
      <c r="K28" s="214" t="s">
        <v>19</v>
      </c>
    </row>
    <row r="29" spans="1:11" ht="27.75" customHeight="1">
      <c r="A29" s="237"/>
      <c r="B29" s="238" t="s">
        <v>58</v>
      </c>
      <c r="C29" s="238" t="s">
        <v>59</v>
      </c>
      <c r="D29" s="163" t="s">
        <v>482</v>
      </c>
      <c r="E29" s="164"/>
      <c r="F29" s="165"/>
      <c r="G29" s="218" t="s">
        <v>458</v>
      </c>
      <c r="H29" s="218" t="s">
        <v>38</v>
      </c>
      <c r="I29" s="218" t="s">
        <v>50</v>
      </c>
      <c r="J29" s="214">
        <v>5</v>
      </c>
      <c r="K29" s="214" t="s">
        <v>19</v>
      </c>
    </row>
    <row r="30" spans="1:11" ht="27.75" customHeight="1">
      <c r="A30" s="230"/>
      <c r="B30" s="240"/>
      <c r="C30" s="240"/>
      <c r="D30" s="163" t="s">
        <v>483</v>
      </c>
      <c r="E30" s="164"/>
      <c r="F30" s="165"/>
      <c r="G30" s="218" t="s">
        <v>458</v>
      </c>
      <c r="H30" s="218" t="s">
        <v>38</v>
      </c>
      <c r="I30" s="218" t="s">
        <v>50</v>
      </c>
      <c r="J30" s="214">
        <v>5</v>
      </c>
      <c r="K30" s="214" t="s">
        <v>19</v>
      </c>
    </row>
    <row r="31" spans="1:11" ht="27.75" customHeight="1">
      <c r="A31" s="244" t="s">
        <v>62</v>
      </c>
      <c r="B31" s="245"/>
      <c r="C31" s="245"/>
      <c r="D31" s="245"/>
      <c r="E31" s="245"/>
      <c r="F31" s="245"/>
      <c r="G31" s="246"/>
      <c r="H31" s="247" t="s">
        <v>19</v>
      </c>
      <c r="I31" s="247">
        <v>100</v>
      </c>
      <c r="J31" s="248">
        <f>SUM(J15:J30)+K8</f>
        <v>100</v>
      </c>
      <c r="K31" s="214" t="s">
        <v>19</v>
      </c>
    </row>
  </sheetData>
  <mergeCells count="46">
    <mergeCell ref="D29:F29"/>
    <mergeCell ref="D30:F30"/>
    <mergeCell ref="B29:B30"/>
    <mergeCell ref="C29:C30"/>
    <mergeCell ref="A31:G31"/>
    <mergeCell ref="D27:F27"/>
    <mergeCell ref="B23:B28"/>
    <mergeCell ref="C27:C28"/>
    <mergeCell ref="D28:F28"/>
    <mergeCell ref="D19:F19"/>
    <mergeCell ref="D21:F21"/>
    <mergeCell ref="D22:F22"/>
    <mergeCell ref="D23:F23"/>
    <mergeCell ref="C24:C26"/>
    <mergeCell ref="D24:F24"/>
    <mergeCell ref="D25:F25"/>
    <mergeCell ref="D26:F26"/>
    <mergeCell ref="D20:F20"/>
    <mergeCell ref="A12:A13"/>
    <mergeCell ref="B12:G12"/>
    <mergeCell ref="H12:K12"/>
    <mergeCell ref="B13:G13"/>
    <mergeCell ref="H13:K13"/>
    <mergeCell ref="D14:F14"/>
    <mergeCell ref="D15:F15"/>
    <mergeCell ref="A14:A30"/>
    <mergeCell ref="B15:B22"/>
    <mergeCell ref="C15:C16"/>
    <mergeCell ref="C17:C19"/>
    <mergeCell ref="C20:C21"/>
    <mergeCell ref="D16:F16"/>
    <mergeCell ref="D17:F17"/>
    <mergeCell ref="D18:F18"/>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opLeftCell="A13" workbookViewId="0">
      <selection activeCell="B14" sqref="B14"/>
    </sheetView>
  </sheetViews>
  <sheetFormatPr defaultColWidth="8.25" defaultRowHeight="13.5"/>
  <cols>
    <col min="1" max="1" width="6.125" customWidth="1"/>
    <col min="2" max="2" width="9.5" customWidth="1"/>
    <col min="3" max="3" width="9.25" customWidth="1"/>
    <col min="4" max="4" width="10.625" customWidth="1"/>
    <col min="5" max="5" width="10" customWidth="1"/>
    <col min="6" max="8" width="11.125" customWidth="1"/>
    <col min="9" max="10" width="9" customWidth="1"/>
    <col min="11" max="11" width="13.75" customWidth="1"/>
  </cols>
  <sheetData>
    <row r="1" spans="1:11" ht="28.35" customHeight="1">
      <c r="A1" s="5" t="s">
        <v>0</v>
      </c>
    </row>
    <row r="2" spans="1:11" ht="24.75" customHeight="1">
      <c r="A2" s="59" t="s">
        <v>1</v>
      </c>
      <c r="B2" s="59"/>
      <c r="C2" s="59"/>
      <c r="D2" s="59"/>
      <c r="E2" s="59"/>
      <c r="F2" s="59"/>
      <c r="G2" s="59"/>
      <c r="H2" s="59"/>
      <c r="I2" s="59"/>
      <c r="J2" s="59"/>
      <c r="K2" s="59"/>
    </row>
    <row r="3" spans="1:11" ht="15.95" customHeight="1">
      <c r="A3" s="57" t="s">
        <v>2</v>
      </c>
      <c r="B3" s="57"/>
      <c r="C3" s="57"/>
      <c r="D3" s="57"/>
      <c r="E3" s="57"/>
      <c r="F3" s="57"/>
      <c r="G3" s="57"/>
      <c r="H3" s="57"/>
      <c r="I3" s="57"/>
      <c r="J3" s="57"/>
      <c r="K3" s="57"/>
    </row>
    <row r="4" spans="1:11" ht="14.1" customHeight="1">
      <c r="A4" s="14"/>
      <c r="B4" s="14"/>
      <c r="C4" s="14"/>
      <c r="D4" s="14"/>
      <c r="E4" s="14"/>
      <c r="F4" s="14"/>
      <c r="G4" s="14"/>
      <c r="H4" s="14"/>
      <c r="I4" s="14"/>
      <c r="J4" s="14"/>
      <c r="K4" s="14"/>
    </row>
    <row r="5" spans="1:11" ht="33.6" customHeight="1">
      <c r="A5" s="207" t="s">
        <v>3</v>
      </c>
      <c r="B5" s="208"/>
      <c r="C5" s="209"/>
      <c r="D5" s="210" t="s">
        <v>484</v>
      </c>
      <c r="E5" s="211"/>
      <c r="F5" s="211"/>
      <c r="G5" s="211"/>
      <c r="H5" s="211"/>
      <c r="I5" s="211"/>
      <c r="J5" s="211"/>
      <c r="K5" s="212"/>
    </row>
    <row r="6" spans="1:11" ht="33.6" customHeight="1">
      <c r="A6" s="207" t="s">
        <v>5</v>
      </c>
      <c r="B6" s="208"/>
      <c r="C6" s="209"/>
      <c r="D6" s="207" t="s">
        <v>6</v>
      </c>
      <c r="E6" s="208"/>
      <c r="F6" s="208"/>
      <c r="G6" s="213"/>
      <c r="H6" s="214" t="s">
        <v>7</v>
      </c>
      <c r="I6" s="207" t="s">
        <v>485</v>
      </c>
      <c r="J6" s="208"/>
      <c r="K6" s="209"/>
    </row>
    <row r="7" spans="1:11" ht="33.6" customHeight="1">
      <c r="A7" s="215" t="s">
        <v>9</v>
      </c>
      <c r="B7" s="216"/>
      <c r="C7" s="217"/>
      <c r="D7" s="207"/>
      <c r="E7" s="209"/>
      <c r="F7" s="218" t="s">
        <v>10</v>
      </c>
      <c r="G7" s="218" t="s">
        <v>11</v>
      </c>
      <c r="H7" s="218" t="s">
        <v>12</v>
      </c>
      <c r="I7" s="218" t="s">
        <v>13</v>
      </c>
      <c r="J7" s="218" t="s">
        <v>14</v>
      </c>
      <c r="K7" s="214" t="s">
        <v>15</v>
      </c>
    </row>
    <row r="8" spans="1:11" ht="33.6" customHeight="1">
      <c r="A8" s="219"/>
      <c r="B8" s="178"/>
      <c r="C8" s="220"/>
      <c r="D8" s="207" t="s">
        <v>16</v>
      </c>
      <c r="E8" s="209"/>
      <c r="F8" s="214">
        <f>F9+F10+F11</f>
        <v>568.79999999999995</v>
      </c>
      <c r="G8" s="214">
        <f>G9+G10+G11</f>
        <v>568.79999999999995</v>
      </c>
      <c r="H8" s="214">
        <f>H9+H10+H11</f>
        <v>539.97900000000004</v>
      </c>
      <c r="I8" s="214">
        <v>10</v>
      </c>
      <c r="J8" s="221">
        <f>H8/G8</f>
        <v>0.94933016877637144</v>
      </c>
      <c r="K8" s="222">
        <f>J8*I8</f>
        <v>9.4933016877637151</v>
      </c>
    </row>
    <row r="9" spans="1:11" ht="33.6" customHeight="1">
      <c r="A9" s="219"/>
      <c r="B9" s="178"/>
      <c r="C9" s="220"/>
      <c r="D9" s="207" t="s">
        <v>17</v>
      </c>
      <c r="E9" s="209"/>
      <c r="F9" s="214">
        <v>568.79999999999995</v>
      </c>
      <c r="G9" s="214">
        <v>568.79999999999995</v>
      </c>
      <c r="H9" s="214">
        <v>539.97900000000004</v>
      </c>
      <c r="I9" s="214" t="s">
        <v>18</v>
      </c>
      <c r="J9" s="214" t="s">
        <v>19</v>
      </c>
      <c r="K9" s="214" t="s">
        <v>19</v>
      </c>
    </row>
    <row r="10" spans="1:11" ht="33.6" customHeight="1">
      <c r="A10" s="219"/>
      <c r="B10" s="178"/>
      <c r="C10" s="220"/>
      <c r="D10" s="207" t="s">
        <v>20</v>
      </c>
      <c r="E10" s="209"/>
      <c r="F10" s="214">
        <v>0</v>
      </c>
      <c r="G10" s="214">
        <v>0</v>
      </c>
      <c r="H10" s="214">
        <v>0</v>
      </c>
      <c r="I10" s="214" t="s">
        <v>18</v>
      </c>
      <c r="J10" s="214" t="s">
        <v>19</v>
      </c>
      <c r="K10" s="214" t="s">
        <v>19</v>
      </c>
    </row>
    <row r="11" spans="1:11" ht="33.6" customHeight="1">
      <c r="A11" s="219"/>
      <c r="B11" s="178"/>
      <c r="C11" s="220"/>
      <c r="D11" s="223" t="s">
        <v>21</v>
      </c>
      <c r="E11" s="224"/>
      <c r="F11" s="225">
        <v>0</v>
      </c>
      <c r="G11" s="225">
        <v>0</v>
      </c>
      <c r="H11" s="225">
        <v>0</v>
      </c>
      <c r="I11" s="214" t="s">
        <v>18</v>
      </c>
      <c r="J11" s="214" t="s">
        <v>19</v>
      </c>
      <c r="K11" s="214" t="s">
        <v>19</v>
      </c>
    </row>
    <row r="12" spans="1:11" ht="33.6" customHeight="1">
      <c r="A12" s="226" t="s">
        <v>22</v>
      </c>
      <c r="B12" s="227" t="s">
        <v>23</v>
      </c>
      <c r="C12" s="228"/>
      <c r="D12" s="228"/>
      <c r="E12" s="228"/>
      <c r="F12" s="228"/>
      <c r="G12" s="229"/>
      <c r="H12" s="207" t="s">
        <v>24</v>
      </c>
      <c r="I12" s="208"/>
      <c r="J12" s="208"/>
      <c r="K12" s="209"/>
    </row>
    <row r="13" spans="1:11" ht="96.6" customHeight="1">
      <c r="A13" s="230"/>
      <c r="B13" s="234" t="s">
        <v>486</v>
      </c>
      <c r="C13" s="235"/>
      <c r="D13" s="235"/>
      <c r="E13" s="235"/>
      <c r="F13" s="235"/>
      <c r="G13" s="236"/>
      <c r="H13" s="234" t="s">
        <v>486</v>
      </c>
      <c r="I13" s="235"/>
      <c r="J13" s="235"/>
      <c r="K13" s="236"/>
    </row>
    <row r="14" spans="1:11" ht="36" customHeight="1">
      <c r="A14" s="226" t="s">
        <v>27</v>
      </c>
      <c r="B14" s="218" t="s">
        <v>28</v>
      </c>
      <c r="C14" s="214" t="s">
        <v>29</v>
      </c>
      <c r="D14" s="207" t="s">
        <v>30</v>
      </c>
      <c r="E14" s="208"/>
      <c r="F14" s="209"/>
      <c r="G14" s="218" t="s">
        <v>31</v>
      </c>
      <c r="H14" s="214" t="s">
        <v>32</v>
      </c>
      <c r="I14" s="218" t="s">
        <v>33</v>
      </c>
      <c r="J14" s="218" t="s">
        <v>15</v>
      </c>
      <c r="K14" s="218" t="s">
        <v>34</v>
      </c>
    </row>
    <row r="15" spans="1:11" ht="36.6" customHeight="1">
      <c r="A15" s="237"/>
      <c r="B15" s="238" t="s">
        <v>35</v>
      </c>
      <c r="C15" s="243" t="s">
        <v>36</v>
      </c>
      <c r="D15" s="163" t="s">
        <v>963</v>
      </c>
      <c r="E15" s="164"/>
      <c r="F15" s="165"/>
      <c r="G15" s="218" t="s">
        <v>971</v>
      </c>
      <c r="H15" s="218" t="s">
        <v>972</v>
      </c>
      <c r="I15" s="254">
        <v>20</v>
      </c>
      <c r="J15" s="214">
        <v>20</v>
      </c>
      <c r="K15" s="214" t="s">
        <v>19</v>
      </c>
    </row>
    <row r="16" spans="1:11" ht="47.25" customHeight="1">
      <c r="A16" s="237"/>
      <c r="B16" s="239"/>
      <c r="C16" s="241" t="s">
        <v>43</v>
      </c>
      <c r="D16" s="163" t="s">
        <v>964</v>
      </c>
      <c r="E16" s="164"/>
      <c r="F16" s="165"/>
      <c r="G16" s="251" t="s">
        <v>979</v>
      </c>
      <c r="H16" s="218" t="s">
        <v>977</v>
      </c>
      <c r="I16" s="254">
        <v>10</v>
      </c>
      <c r="J16" s="214">
        <v>10</v>
      </c>
      <c r="K16" s="214" t="s">
        <v>19</v>
      </c>
    </row>
    <row r="17" spans="1:11" ht="33.75" customHeight="1">
      <c r="A17" s="237"/>
      <c r="B17" s="239"/>
      <c r="C17" s="241" t="s">
        <v>45</v>
      </c>
      <c r="D17" s="163" t="s">
        <v>965</v>
      </c>
      <c r="E17" s="164"/>
      <c r="F17" s="165"/>
      <c r="G17" s="252" t="s">
        <v>962</v>
      </c>
      <c r="H17" s="218" t="s">
        <v>978</v>
      </c>
      <c r="I17" s="254">
        <v>10</v>
      </c>
      <c r="J17" s="214">
        <v>10</v>
      </c>
      <c r="K17" s="214" t="s">
        <v>19</v>
      </c>
    </row>
    <row r="18" spans="1:11" ht="33.75" customHeight="1">
      <c r="A18" s="237"/>
      <c r="B18" s="240"/>
      <c r="C18" s="241" t="s">
        <v>47</v>
      </c>
      <c r="D18" s="163" t="s">
        <v>966</v>
      </c>
      <c r="E18" s="164"/>
      <c r="F18" s="165"/>
      <c r="G18" s="218" t="s">
        <v>973</v>
      </c>
      <c r="H18" s="218" t="s">
        <v>973</v>
      </c>
      <c r="I18" s="254">
        <v>10</v>
      </c>
      <c r="J18" s="214">
        <v>10</v>
      </c>
      <c r="K18" s="214" t="s">
        <v>19</v>
      </c>
    </row>
    <row r="19" spans="1:11" ht="33.75" customHeight="1">
      <c r="A19" s="237"/>
      <c r="B19" s="238" t="s">
        <v>980</v>
      </c>
      <c r="C19" s="241" t="s">
        <v>52</v>
      </c>
      <c r="D19" s="163" t="s">
        <v>967</v>
      </c>
      <c r="E19" s="164"/>
      <c r="F19" s="165"/>
      <c r="G19" s="218" t="s">
        <v>974</v>
      </c>
      <c r="H19" s="218" t="s">
        <v>974</v>
      </c>
      <c r="I19" s="254">
        <v>10</v>
      </c>
      <c r="J19" s="214">
        <v>10</v>
      </c>
      <c r="K19" s="214" t="s">
        <v>19</v>
      </c>
    </row>
    <row r="20" spans="1:11" ht="33.75" customHeight="1">
      <c r="A20" s="237"/>
      <c r="B20" s="239"/>
      <c r="C20" s="241" t="s">
        <v>57</v>
      </c>
      <c r="D20" s="163" t="s">
        <v>968</v>
      </c>
      <c r="E20" s="164"/>
      <c r="F20" s="165"/>
      <c r="G20" s="218" t="s">
        <v>975</v>
      </c>
      <c r="H20" s="218" t="s">
        <v>975</v>
      </c>
      <c r="I20" s="254">
        <v>10</v>
      </c>
      <c r="J20" s="214">
        <v>10</v>
      </c>
      <c r="K20" s="214" t="s">
        <v>19</v>
      </c>
    </row>
    <row r="21" spans="1:11" ht="33.75" customHeight="1">
      <c r="A21" s="237"/>
      <c r="B21" s="240"/>
      <c r="C21" s="241" t="s">
        <v>54</v>
      </c>
      <c r="D21" s="163" t="s">
        <v>969</v>
      </c>
      <c r="E21" s="164"/>
      <c r="F21" s="165"/>
      <c r="G21" s="218" t="s">
        <v>976</v>
      </c>
      <c r="H21" s="218" t="s">
        <v>976</v>
      </c>
      <c r="I21" s="254">
        <v>10</v>
      </c>
      <c r="J21" s="214">
        <v>10</v>
      </c>
      <c r="K21" s="214" t="s">
        <v>19</v>
      </c>
    </row>
    <row r="22" spans="1:11" ht="33.75" customHeight="1">
      <c r="A22" s="230"/>
      <c r="B22" s="243" t="s">
        <v>58</v>
      </c>
      <c r="C22" s="243" t="s">
        <v>901</v>
      </c>
      <c r="D22" s="163" t="s">
        <v>970</v>
      </c>
      <c r="E22" s="164"/>
      <c r="F22" s="165"/>
      <c r="G22" s="218" t="s">
        <v>196</v>
      </c>
      <c r="H22" s="242">
        <v>0.9</v>
      </c>
      <c r="I22" s="254">
        <v>10</v>
      </c>
      <c r="J22" s="214">
        <v>10</v>
      </c>
      <c r="K22" s="214" t="s">
        <v>19</v>
      </c>
    </row>
    <row r="23" spans="1:11" ht="33.75" customHeight="1">
      <c r="A23" s="244" t="s">
        <v>62</v>
      </c>
      <c r="B23" s="245"/>
      <c r="C23" s="245"/>
      <c r="D23" s="245"/>
      <c r="E23" s="245"/>
      <c r="F23" s="245"/>
      <c r="G23" s="246"/>
      <c r="H23" s="247" t="s">
        <v>19</v>
      </c>
      <c r="I23" s="247">
        <v>100</v>
      </c>
      <c r="J23" s="248">
        <f>SUM(J15:J22)+K8</f>
        <v>99.493301687763719</v>
      </c>
      <c r="K23" s="214" t="s">
        <v>19</v>
      </c>
    </row>
    <row r="24" spans="1:11" ht="33.75" customHeight="1"/>
    <row r="25" spans="1:11" ht="33.75" customHeight="1"/>
    <row r="26" spans="1:11" ht="33.75" customHeight="1"/>
    <row r="29" spans="1:11" ht="24" customHeight="1"/>
    <row r="30" spans="1:11" ht="24" customHeight="1"/>
  </sheetData>
  <mergeCells count="31">
    <mergeCell ref="B19:B21"/>
    <mergeCell ref="A23:G23"/>
    <mergeCell ref="D16:F16"/>
    <mergeCell ref="D17:F17"/>
    <mergeCell ref="D18:F18"/>
    <mergeCell ref="D20:F20"/>
    <mergeCell ref="D21:F21"/>
    <mergeCell ref="D22:F22"/>
    <mergeCell ref="D19:F19"/>
    <mergeCell ref="A12:A13"/>
    <mergeCell ref="B12:G12"/>
    <mergeCell ref="H12:K12"/>
    <mergeCell ref="B13:G13"/>
    <mergeCell ref="H13:K13"/>
    <mergeCell ref="D14:F14"/>
    <mergeCell ref="D15:F15"/>
    <mergeCell ref="A14:A22"/>
    <mergeCell ref="B15:B18"/>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election activeCell="B14" sqref="B14"/>
    </sheetView>
  </sheetViews>
  <sheetFormatPr defaultColWidth="8.25" defaultRowHeight="14.1" customHeight="1"/>
  <cols>
    <col min="1" max="1" width="6.125" customWidth="1"/>
    <col min="2" max="2" width="9.5" customWidth="1"/>
    <col min="3" max="3" width="9.25" customWidth="1"/>
    <col min="4" max="4" width="15.375" customWidth="1"/>
    <col min="5" max="5" width="13.75" customWidth="1"/>
    <col min="6" max="6" width="11.125" customWidth="1"/>
    <col min="7" max="7" width="18.125" customWidth="1"/>
    <col min="8" max="8" width="11.125" customWidth="1"/>
    <col min="9" max="10" width="9" customWidth="1"/>
    <col min="11" max="11" width="17.5" customWidth="1"/>
  </cols>
  <sheetData>
    <row r="1" spans="1:15" ht="28.35" customHeight="1">
      <c r="A1" s="1" t="s">
        <v>0</v>
      </c>
    </row>
    <row r="2" spans="1:15" ht="24.75" customHeight="1">
      <c r="A2" s="56" t="s">
        <v>1</v>
      </c>
      <c r="B2" s="56"/>
      <c r="C2" s="56"/>
      <c r="D2" s="56"/>
      <c r="E2" s="56"/>
      <c r="F2" s="56"/>
      <c r="G2" s="56"/>
      <c r="H2" s="56"/>
      <c r="I2" s="56"/>
      <c r="J2" s="56"/>
      <c r="K2" s="56"/>
    </row>
    <row r="3" spans="1:15" ht="15.95" customHeight="1">
      <c r="A3" s="57" t="s">
        <v>2</v>
      </c>
      <c r="B3" s="57"/>
      <c r="C3" s="57"/>
      <c r="D3" s="57"/>
      <c r="E3" s="57"/>
      <c r="F3" s="57"/>
      <c r="G3" s="57"/>
      <c r="H3" s="57"/>
      <c r="I3" s="57"/>
      <c r="J3" s="57"/>
      <c r="K3" s="57"/>
    </row>
    <row r="4" spans="1:15" ht="14.1" customHeight="1">
      <c r="A4" s="2"/>
      <c r="B4" s="2"/>
      <c r="C4" s="2"/>
      <c r="D4" s="2"/>
      <c r="E4" s="2"/>
      <c r="F4" s="2"/>
      <c r="G4" s="2"/>
      <c r="H4" s="2"/>
      <c r="I4" s="2"/>
      <c r="J4" s="2"/>
      <c r="K4" s="2"/>
    </row>
    <row r="5" spans="1:15" ht="33.6" customHeight="1">
      <c r="A5" s="166" t="s">
        <v>3</v>
      </c>
      <c r="B5" s="167"/>
      <c r="C5" s="168"/>
      <c r="D5" s="169" t="s">
        <v>4</v>
      </c>
      <c r="E5" s="170"/>
      <c r="F5" s="170"/>
      <c r="G5" s="170"/>
      <c r="H5" s="170"/>
      <c r="I5" s="170"/>
      <c r="J5" s="170"/>
      <c r="K5" s="171"/>
    </row>
    <row r="6" spans="1:15" ht="33.6" customHeight="1">
      <c r="A6" s="166" t="s">
        <v>5</v>
      </c>
      <c r="B6" s="167"/>
      <c r="C6" s="168"/>
      <c r="D6" s="166" t="s">
        <v>6</v>
      </c>
      <c r="E6" s="167"/>
      <c r="F6" s="167"/>
      <c r="G6" s="172"/>
      <c r="H6" s="42" t="s">
        <v>7</v>
      </c>
      <c r="I6" s="166" t="s">
        <v>8</v>
      </c>
      <c r="J6" s="167"/>
      <c r="K6" s="168"/>
    </row>
    <row r="7" spans="1:15" ht="33.6" customHeight="1">
      <c r="A7" s="173" t="s">
        <v>9</v>
      </c>
      <c r="B7" s="174"/>
      <c r="C7" s="175"/>
      <c r="D7" s="166"/>
      <c r="E7" s="168"/>
      <c r="F7" s="176" t="s">
        <v>10</v>
      </c>
      <c r="G7" s="176" t="s">
        <v>11</v>
      </c>
      <c r="H7" s="176" t="s">
        <v>12</v>
      </c>
      <c r="I7" s="176" t="s">
        <v>13</v>
      </c>
      <c r="J7" s="176" t="s">
        <v>14</v>
      </c>
      <c r="K7" s="42" t="s">
        <v>15</v>
      </c>
    </row>
    <row r="8" spans="1:15" ht="33.6" customHeight="1">
      <c r="A8" s="177"/>
      <c r="B8" s="178"/>
      <c r="C8" s="179"/>
      <c r="D8" s="166" t="s">
        <v>16</v>
      </c>
      <c r="E8" s="168"/>
      <c r="F8" s="42">
        <f>F9+F10+F11</f>
        <v>40</v>
      </c>
      <c r="G8" s="42">
        <f>G9+G10+G11</f>
        <v>40</v>
      </c>
      <c r="H8" s="42">
        <f>H9+H10+H11</f>
        <v>40</v>
      </c>
      <c r="I8" s="42">
        <v>10</v>
      </c>
      <c r="J8" s="180">
        <f>H8/G8</f>
        <v>1</v>
      </c>
      <c r="K8" s="181">
        <f>J8*I8</f>
        <v>10</v>
      </c>
    </row>
    <row r="9" spans="1:15" ht="33.6" customHeight="1">
      <c r="A9" s="177"/>
      <c r="B9" s="178"/>
      <c r="C9" s="179"/>
      <c r="D9" s="166" t="s">
        <v>17</v>
      </c>
      <c r="E9" s="168"/>
      <c r="F9" s="42">
        <v>40</v>
      </c>
      <c r="G9" s="42">
        <v>40</v>
      </c>
      <c r="H9" s="42">
        <v>40</v>
      </c>
      <c r="I9" s="42" t="s">
        <v>18</v>
      </c>
      <c r="J9" s="42" t="s">
        <v>19</v>
      </c>
      <c r="K9" s="42" t="s">
        <v>19</v>
      </c>
    </row>
    <row r="10" spans="1:15" ht="33.6" customHeight="1">
      <c r="A10" s="177"/>
      <c r="B10" s="178"/>
      <c r="C10" s="179"/>
      <c r="D10" s="166" t="s">
        <v>20</v>
      </c>
      <c r="E10" s="168"/>
      <c r="F10" s="42">
        <v>0</v>
      </c>
      <c r="G10" s="42">
        <v>0</v>
      </c>
      <c r="H10" s="42">
        <v>0</v>
      </c>
      <c r="I10" s="42" t="s">
        <v>18</v>
      </c>
      <c r="J10" s="42" t="s">
        <v>19</v>
      </c>
      <c r="K10" s="42" t="s">
        <v>19</v>
      </c>
    </row>
    <row r="11" spans="1:15" ht="33.6" customHeight="1">
      <c r="A11" s="177"/>
      <c r="B11" s="178"/>
      <c r="C11" s="179"/>
      <c r="D11" s="182" t="s">
        <v>21</v>
      </c>
      <c r="E11" s="183"/>
      <c r="F11" s="43">
        <v>0</v>
      </c>
      <c r="G11" s="43">
        <v>0</v>
      </c>
      <c r="H11" s="43">
        <v>0</v>
      </c>
      <c r="I11" s="42" t="s">
        <v>18</v>
      </c>
      <c r="J11" s="42" t="s">
        <v>19</v>
      </c>
      <c r="K11" s="42" t="s">
        <v>19</v>
      </c>
    </row>
    <row r="12" spans="1:15" ht="33.6" customHeight="1">
      <c r="A12" s="184" t="s">
        <v>22</v>
      </c>
      <c r="B12" s="185" t="s">
        <v>23</v>
      </c>
      <c r="C12" s="186"/>
      <c r="D12" s="186"/>
      <c r="E12" s="186"/>
      <c r="F12" s="186"/>
      <c r="G12" s="187"/>
      <c r="H12" s="166" t="s">
        <v>24</v>
      </c>
      <c r="I12" s="167"/>
      <c r="J12" s="167"/>
      <c r="K12" s="168"/>
    </row>
    <row r="13" spans="1:15" ht="96.6" customHeight="1">
      <c r="A13" s="188"/>
      <c r="B13" s="189" t="s">
        <v>25</v>
      </c>
      <c r="C13" s="190"/>
      <c r="D13" s="190"/>
      <c r="E13" s="190"/>
      <c r="F13" s="190"/>
      <c r="G13" s="191"/>
      <c r="H13" s="189" t="s">
        <v>26</v>
      </c>
      <c r="I13" s="190"/>
      <c r="J13" s="190"/>
      <c r="K13" s="191"/>
      <c r="M13" s="3"/>
      <c r="N13" s="3"/>
      <c r="O13" s="3"/>
    </row>
    <row r="14" spans="1:15" ht="36" customHeight="1">
      <c r="A14" s="184" t="s">
        <v>27</v>
      </c>
      <c r="B14" s="176" t="s">
        <v>28</v>
      </c>
      <c r="C14" s="42" t="s">
        <v>29</v>
      </c>
      <c r="D14" s="166" t="s">
        <v>30</v>
      </c>
      <c r="E14" s="167"/>
      <c r="F14" s="168"/>
      <c r="G14" s="176" t="s">
        <v>31</v>
      </c>
      <c r="H14" s="42" t="s">
        <v>32</v>
      </c>
      <c r="I14" s="176" t="s">
        <v>33</v>
      </c>
      <c r="J14" s="176" t="s">
        <v>15</v>
      </c>
      <c r="K14" s="176" t="s">
        <v>34</v>
      </c>
    </row>
    <row r="15" spans="1:15" ht="36.6" customHeight="1">
      <c r="A15" s="192"/>
      <c r="B15" s="193" t="s">
        <v>35</v>
      </c>
      <c r="C15" s="193" t="s">
        <v>36</v>
      </c>
      <c r="D15" s="83" t="s">
        <v>809</v>
      </c>
      <c r="E15" s="84"/>
      <c r="F15" s="85"/>
      <c r="G15" s="176" t="s">
        <v>37</v>
      </c>
      <c r="H15" s="176" t="s">
        <v>804</v>
      </c>
      <c r="I15" s="176" t="s">
        <v>39</v>
      </c>
      <c r="J15" s="176">
        <v>15</v>
      </c>
      <c r="K15" s="176" t="s">
        <v>19</v>
      </c>
    </row>
    <row r="16" spans="1:15" ht="36.6" customHeight="1">
      <c r="A16" s="192"/>
      <c r="B16" s="194"/>
      <c r="C16" s="195"/>
      <c r="D16" s="83" t="s">
        <v>810</v>
      </c>
      <c r="E16" s="84"/>
      <c r="F16" s="85"/>
      <c r="G16" s="176" t="s">
        <v>40</v>
      </c>
      <c r="H16" s="176" t="s">
        <v>805</v>
      </c>
      <c r="I16" s="176" t="s">
        <v>41</v>
      </c>
      <c r="J16" s="176">
        <v>10</v>
      </c>
      <c r="K16" s="176" t="s">
        <v>42</v>
      </c>
    </row>
    <row r="17" spans="1:11" ht="30" customHeight="1">
      <c r="A17" s="192"/>
      <c r="B17" s="194"/>
      <c r="C17" s="196" t="s">
        <v>43</v>
      </c>
      <c r="D17" s="83" t="s">
        <v>811</v>
      </c>
      <c r="E17" s="84"/>
      <c r="F17" s="85"/>
      <c r="G17" s="176" t="s">
        <v>44</v>
      </c>
      <c r="H17" s="176" t="s">
        <v>806</v>
      </c>
      <c r="I17" s="176" t="s">
        <v>41</v>
      </c>
      <c r="J17" s="176">
        <v>10</v>
      </c>
      <c r="K17" s="176" t="s">
        <v>19</v>
      </c>
    </row>
    <row r="18" spans="1:11" ht="30" customHeight="1">
      <c r="A18" s="192"/>
      <c r="B18" s="194"/>
      <c r="C18" s="196" t="s">
        <v>45</v>
      </c>
      <c r="D18" s="83" t="s">
        <v>812</v>
      </c>
      <c r="E18" s="84"/>
      <c r="F18" s="85"/>
      <c r="G18" s="176" t="s">
        <v>46</v>
      </c>
      <c r="H18" s="176" t="s">
        <v>807</v>
      </c>
      <c r="I18" s="176" t="s">
        <v>41</v>
      </c>
      <c r="J18" s="176">
        <v>10</v>
      </c>
      <c r="K18" s="176" t="s">
        <v>19</v>
      </c>
    </row>
    <row r="19" spans="1:11" ht="48" customHeight="1">
      <c r="A19" s="192"/>
      <c r="B19" s="195"/>
      <c r="C19" s="196" t="s">
        <v>47</v>
      </c>
      <c r="D19" s="83" t="s">
        <v>813</v>
      </c>
      <c r="E19" s="84"/>
      <c r="F19" s="85"/>
      <c r="G19" s="176" t="s">
        <v>49</v>
      </c>
      <c r="H19" s="176" t="s">
        <v>808</v>
      </c>
      <c r="I19" s="176" t="s">
        <v>50</v>
      </c>
      <c r="J19" s="176">
        <v>5</v>
      </c>
      <c r="K19" s="176" t="s">
        <v>19</v>
      </c>
    </row>
    <row r="20" spans="1:11" ht="36.6" customHeight="1">
      <c r="A20" s="192"/>
      <c r="B20" s="193" t="s">
        <v>51</v>
      </c>
      <c r="C20" s="197" t="s">
        <v>52</v>
      </c>
      <c r="D20" s="83" t="s">
        <v>814</v>
      </c>
      <c r="E20" s="84"/>
      <c r="F20" s="85"/>
      <c r="G20" s="176" t="s">
        <v>53</v>
      </c>
      <c r="H20" s="176" t="s">
        <v>53</v>
      </c>
      <c r="I20" s="176" t="s">
        <v>39</v>
      </c>
      <c r="J20" s="176">
        <v>15</v>
      </c>
      <c r="K20" s="176" t="s">
        <v>19</v>
      </c>
    </row>
    <row r="21" spans="1:11" ht="30" customHeight="1">
      <c r="A21" s="192"/>
      <c r="B21" s="194"/>
      <c r="C21" s="196" t="s">
        <v>54</v>
      </c>
      <c r="D21" s="83" t="s">
        <v>815</v>
      </c>
      <c r="E21" s="84"/>
      <c r="F21" s="85"/>
      <c r="G21" s="176" t="s">
        <v>55</v>
      </c>
      <c r="H21" s="176" t="s">
        <v>55</v>
      </c>
      <c r="I21" s="176" t="s">
        <v>39</v>
      </c>
      <c r="J21" s="176">
        <v>15</v>
      </c>
      <c r="K21" s="176" t="s">
        <v>19</v>
      </c>
    </row>
    <row r="22" spans="1:11" ht="36.6" customHeight="1">
      <c r="A22" s="192"/>
      <c r="B22" s="193" t="s">
        <v>58</v>
      </c>
      <c r="C22" s="193" t="s">
        <v>59</v>
      </c>
      <c r="D22" s="83" t="s">
        <v>816</v>
      </c>
      <c r="E22" s="84"/>
      <c r="F22" s="85"/>
      <c r="G22" s="176" t="s">
        <v>60</v>
      </c>
      <c r="H22" s="176" t="s">
        <v>60</v>
      </c>
      <c r="I22" s="176" t="s">
        <v>50</v>
      </c>
      <c r="J22" s="176">
        <v>5</v>
      </c>
      <c r="K22" s="176" t="s">
        <v>19</v>
      </c>
    </row>
    <row r="23" spans="1:11" ht="36.6" customHeight="1">
      <c r="A23" s="188"/>
      <c r="B23" s="195"/>
      <c r="C23" s="195"/>
      <c r="D23" s="83" t="s">
        <v>817</v>
      </c>
      <c r="E23" s="84"/>
      <c r="F23" s="85"/>
      <c r="G23" s="176" t="s">
        <v>61</v>
      </c>
      <c r="H23" s="176" t="s">
        <v>61</v>
      </c>
      <c r="I23" s="176" t="s">
        <v>50</v>
      </c>
      <c r="J23" s="176">
        <v>5</v>
      </c>
      <c r="K23" s="176" t="s">
        <v>19</v>
      </c>
    </row>
    <row r="24" spans="1:11" ht="37.5" customHeight="1">
      <c r="A24" s="198" t="s">
        <v>62</v>
      </c>
      <c r="B24" s="199"/>
      <c r="C24" s="199"/>
      <c r="D24" s="199"/>
      <c r="E24" s="199"/>
      <c r="F24" s="199"/>
      <c r="G24" s="200"/>
      <c r="H24" s="201" t="s">
        <v>19</v>
      </c>
      <c r="I24" s="201">
        <v>100</v>
      </c>
      <c r="J24" s="202">
        <f>SUM(J15:J23)+K8</f>
        <v>100</v>
      </c>
      <c r="K24" s="42" t="s">
        <v>19</v>
      </c>
    </row>
  </sheetData>
  <mergeCells count="35">
    <mergeCell ref="B22:B23"/>
    <mergeCell ref="C22:C23"/>
    <mergeCell ref="D22:F22"/>
    <mergeCell ref="D23:F23"/>
    <mergeCell ref="A24:G24"/>
    <mergeCell ref="A14:A23"/>
    <mergeCell ref="D14:F14"/>
    <mergeCell ref="D16:F16"/>
    <mergeCell ref="D17:F17"/>
    <mergeCell ref="D18:F18"/>
    <mergeCell ref="D19:F19"/>
    <mergeCell ref="B20:B21"/>
    <mergeCell ref="D20:F20"/>
    <mergeCell ref="D21:F21"/>
    <mergeCell ref="B15:B19"/>
    <mergeCell ref="C15:C16"/>
    <mergeCell ref="D15:F15"/>
    <mergeCell ref="A12:A13"/>
    <mergeCell ref="B12:G12"/>
    <mergeCell ref="H12:K12"/>
    <mergeCell ref="B13:G13"/>
    <mergeCell ref="H13:K13"/>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rintOptions horizontalCentered="1"/>
  <pageMargins left="0.15748031496062992" right="0.19685039370078741" top="0.74803149606299213" bottom="0.55118110236220474" header="0.31496062992125984" footer="0.31496062992125984"/>
  <pageSetup paperSize="9" scale="75" fitToHeight="100" orientation="portrait" horizontalDpi="200" verticalDpi="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topLeftCell="A7" workbookViewId="0">
      <selection activeCell="B14" sqref="B14"/>
    </sheetView>
  </sheetViews>
  <sheetFormatPr defaultColWidth="8.25" defaultRowHeight="13.5"/>
  <cols>
    <col min="1" max="1" width="6.125" customWidth="1"/>
    <col min="2" max="2" width="9.5" customWidth="1"/>
    <col min="3" max="3" width="9.25" customWidth="1"/>
    <col min="4" max="4" width="10.25" customWidth="1"/>
    <col min="5" max="5" width="10.875" customWidth="1"/>
    <col min="6" max="8" width="11.125" customWidth="1"/>
    <col min="9" max="10" width="9" customWidth="1"/>
    <col min="11" max="11" width="13.5"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487</v>
      </c>
      <c r="E5" s="211"/>
      <c r="F5" s="211"/>
      <c r="G5" s="211"/>
      <c r="H5" s="211"/>
      <c r="I5" s="211"/>
      <c r="J5" s="211"/>
      <c r="K5" s="212"/>
    </row>
    <row r="6" spans="1:15" ht="33.6" customHeight="1">
      <c r="A6" s="207" t="s">
        <v>5</v>
      </c>
      <c r="B6" s="208"/>
      <c r="C6" s="209"/>
      <c r="D6" s="207" t="s">
        <v>6</v>
      </c>
      <c r="E6" s="208"/>
      <c r="F6" s="208"/>
      <c r="G6" s="213"/>
      <c r="H6" s="214" t="s">
        <v>7</v>
      </c>
      <c r="I6" s="207" t="s">
        <v>485</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631</v>
      </c>
      <c r="G8" s="214">
        <f>G9+G10+G11</f>
        <v>631</v>
      </c>
      <c r="H8" s="214">
        <f>H9+H10+H11</f>
        <v>619.25800000000004</v>
      </c>
      <c r="I8" s="214">
        <v>10</v>
      </c>
      <c r="J8" s="221">
        <f>H8/G8</f>
        <v>0.98139144215530905</v>
      </c>
      <c r="K8" s="222">
        <f>J8*I8</f>
        <v>9.8139144215530898</v>
      </c>
    </row>
    <row r="9" spans="1:15" ht="33.6" customHeight="1">
      <c r="A9" s="219"/>
      <c r="B9" s="178"/>
      <c r="C9" s="220"/>
      <c r="D9" s="207" t="s">
        <v>17</v>
      </c>
      <c r="E9" s="209"/>
      <c r="F9" s="214">
        <v>631</v>
      </c>
      <c r="G9" s="214">
        <v>631</v>
      </c>
      <c r="H9" s="214">
        <v>619.25800000000004</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96.6" customHeight="1">
      <c r="A13" s="230"/>
      <c r="B13" s="255" t="s">
        <v>1001</v>
      </c>
      <c r="C13" s="256"/>
      <c r="D13" s="256"/>
      <c r="E13" s="256"/>
      <c r="F13" s="257"/>
      <c r="G13" s="261" t="s">
        <v>1002</v>
      </c>
      <c r="H13" s="262"/>
      <c r="I13" s="262"/>
      <c r="J13" s="262"/>
      <c r="K13" s="263"/>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36.6" customHeight="1">
      <c r="A15" s="237"/>
      <c r="B15" s="238" t="s">
        <v>35</v>
      </c>
      <c r="C15" s="243" t="s">
        <v>36</v>
      </c>
      <c r="D15" s="163" t="s">
        <v>1003</v>
      </c>
      <c r="E15" s="164"/>
      <c r="F15" s="165"/>
      <c r="G15" s="218" t="s">
        <v>1004</v>
      </c>
      <c r="H15" s="218" t="s">
        <v>1005</v>
      </c>
      <c r="I15" s="218" t="s">
        <v>310</v>
      </c>
      <c r="J15" s="214">
        <v>20</v>
      </c>
      <c r="K15" s="214" t="s">
        <v>19</v>
      </c>
    </row>
    <row r="16" spans="1:15" ht="48" customHeight="1">
      <c r="A16" s="237"/>
      <c r="B16" s="239"/>
      <c r="C16" s="241" t="s">
        <v>43</v>
      </c>
      <c r="D16" s="163" t="s">
        <v>964</v>
      </c>
      <c r="E16" s="164"/>
      <c r="F16" s="165"/>
      <c r="G16" s="252" t="s">
        <v>71</v>
      </c>
      <c r="H16" s="218" t="s">
        <v>977</v>
      </c>
      <c r="I16" s="218" t="s">
        <v>41</v>
      </c>
      <c r="J16" s="214">
        <v>10</v>
      </c>
      <c r="K16" s="214" t="s">
        <v>19</v>
      </c>
    </row>
    <row r="17" spans="1:11" ht="33.75" customHeight="1">
      <c r="A17" s="237"/>
      <c r="B17" s="239"/>
      <c r="C17" s="241" t="s">
        <v>45</v>
      </c>
      <c r="D17" s="163" t="s">
        <v>965</v>
      </c>
      <c r="E17" s="164"/>
      <c r="F17" s="165"/>
      <c r="G17" s="218" t="s">
        <v>988</v>
      </c>
      <c r="H17" s="218" t="s">
        <v>988</v>
      </c>
      <c r="I17" s="218" t="s">
        <v>41</v>
      </c>
      <c r="J17" s="214">
        <v>10</v>
      </c>
      <c r="K17" s="214" t="s">
        <v>19</v>
      </c>
    </row>
    <row r="18" spans="1:11" ht="33.75" customHeight="1">
      <c r="A18" s="237"/>
      <c r="B18" s="240"/>
      <c r="C18" s="241" t="s">
        <v>47</v>
      </c>
      <c r="D18" s="163" t="s">
        <v>966</v>
      </c>
      <c r="E18" s="164"/>
      <c r="F18" s="165"/>
      <c r="G18" s="218" t="s">
        <v>1006</v>
      </c>
      <c r="H18" s="218" t="s">
        <v>1006</v>
      </c>
      <c r="I18" s="218" t="s">
        <v>41</v>
      </c>
      <c r="J18" s="214">
        <v>10</v>
      </c>
      <c r="K18" s="214" t="s">
        <v>19</v>
      </c>
    </row>
    <row r="19" spans="1:11" ht="33.75" customHeight="1">
      <c r="A19" s="237"/>
      <c r="B19" s="253" t="s">
        <v>51</v>
      </c>
      <c r="C19" s="241" t="s">
        <v>52</v>
      </c>
      <c r="D19" s="163" t="s">
        <v>1007</v>
      </c>
      <c r="E19" s="164"/>
      <c r="F19" s="165"/>
      <c r="G19" s="218" t="s">
        <v>990</v>
      </c>
      <c r="H19" s="218" t="s">
        <v>910</v>
      </c>
      <c r="I19" s="218">
        <v>30</v>
      </c>
      <c r="J19" s="214">
        <v>30</v>
      </c>
      <c r="K19" s="214" t="s">
        <v>19</v>
      </c>
    </row>
    <row r="20" spans="1:11" ht="33.75" customHeight="1">
      <c r="A20" s="230"/>
      <c r="B20" s="243" t="s">
        <v>58</v>
      </c>
      <c r="C20" s="243" t="s">
        <v>901</v>
      </c>
      <c r="D20" s="163" t="s">
        <v>991</v>
      </c>
      <c r="E20" s="164"/>
      <c r="F20" s="165"/>
      <c r="G20" s="258" t="s">
        <v>992</v>
      </c>
      <c r="H20" s="252">
        <v>1</v>
      </c>
      <c r="I20" s="218" t="s">
        <v>41</v>
      </c>
      <c r="J20" s="214">
        <v>10</v>
      </c>
      <c r="K20" s="214" t="s">
        <v>19</v>
      </c>
    </row>
    <row r="21" spans="1:11" ht="33.75" customHeight="1">
      <c r="A21" s="244" t="s">
        <v>62</v>
      </c>
      <c r="B21" s="245"/>
      <c r="C21" s="245"/>
      <c r="D21" s="245"/>
      <c r="E21" s="245"/>
      <c r="F21" s="245"/>
      <c r="G21" s="246"/>
      <c r="H21" s="247" t="s">
        <v>19</v>
      </c>
      <c r="I21" s="247">
        <v>100</v>
      </c>
      <c r="J21" s="248">
        <f>SUM(J15:J20)+K8</f>
        <v>99.813914421553093</v>
      </c>
      <c r="K21" s="214" t="s">
        <v>19</v>
      </c>
    </row>
    <row r="22" spans="1:11" ht="33.75" customHeight="1"/>
    <row r="23" spans="1:11" ht="33.75" customHeight="1"/>
    <row r="24" spans="1:11" ht="33.75" customHeight="1"/>
    <row r="27" spans="1:11" ht="24" customHeight="1"/>
    <row r="28" spans="1:11" ht="24" customHeight="1"/>
  </sheetData>
  <mergeCells count="28">
    <mergeCell ref="A21:G21"/>
    <mergeCell ref="D16:F16"/>
    <mergeCell ref="D17:F17"/>
    <mergeCell ref="D18:F18"/>
    <mergeCell ref="D20:F20"/>
    <mergeCell ref="D19:F19"/>
    <mergeCell ref="A12:A13"/>
    <mergeCell ref="B12:G12"/>
    <mergeCell ref="H12:K12"/>
    <mergeCell ref="D14:F14"/>
    <mergeCell ref="D15:F15"/>
    <mergeCell ref="A14:A20"/>
    <mergeCell ref="B15:B18"/>
    <mergeCell ref="B13:F13"/>
    <mergeCell ref="G13:K13"/>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topLeftCell="A13" workbookViewId="0">
      <selection activeCell="B14" sqref="B14"/>
    </sheetView>
  </sheetViews>
  <sheetFormatPr defaultColWidth="8.25" defaultRowHeight="13.5"/>
  <cols>
    <col min="1" max="1" width="6.125" customWidth="1"/>
    <col min="2" max="2" width="9.5" customWidth="1"/>
    <col min="3" max="3" width="9.25" customWidth="1"/>
    <col min="4" max="4" width="10" customWidth="1"/>
    <col min="5" max="5" width="9.125" customWidth="1"/>
    <col min="6" max="8" width="11.125" customWidth="1"/>
    <col min="9" max="10" width="9" customWidth="1"/>
    <col min="11" max="11" width="14.125"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488</v>
      </c>
      <c r="E5" s="211"/>
      <c r="F5" s="211"/>
      <c r="G5" s="211"/>
      <c r="H5" s="211"/>
      <c r="I5" s="211"/>
      <c r="J5" s="211"/>
      <c r="K5" s="212"/>
    </row>
    <row r="6" spans="1:15" ht="33.6" customHeight="1">
      <c r="A6" s="207" t="s">
        <v>5</v>
      </c>
      <c r="B6" s="208"/>
      <c r="C6" s="209"/>
      <c r="D6" s="207" t="s">
        <v>6</v>
      </c>
      <c r="E6" s="208"/>
      <c r="F6" s="208"/>
      <c r="G6" s="213"/>
      <c r="H6" s="214" t="s">
        <v>7</v>
      </c>
      <c r="I6" s="207" t="s">
        <v>485</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16.3</v>
      </c>
      <c r="G8" s="214">
        <f>G9+G10+G11</f>
        <v>16.3</v>
      </c>
      <c r="H8" s="214">
        <f>H9+H10+H11</f>
        <v>16.3</v>
      </c>
      <c r="I8" s="214">
        <v>10</v>
      </c>
      <c r="J8" s="221">
        <f>H8/G8</f>
        <v>1</v>
      </c>
      <c r="K8" s="222">
        <f>J8*I8</f>
        <v>10</v>
      </c>
    </row>
    <row r="9" spans="1:15" ht="33.6" customHeight="1">
      <c r="A9" s="219"/>
      <c r="B9" s="178"/>
      <c r="C9" s="220"/>
      <c r="D9" s="207" t="s">
        <v>17</v>
      </c>
      <c r="E9" s="209"/>
      <c r="F9" s="214">
        <v>16.3</v>
      </c>
      <c r="G9" s="214">
        <v>16.3</v>
      </c>
      <c r="H9" s="214">
        <v>16.3</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96.6" customHeight="1">
      <c r="A13" s="230"/>
      <c r="B13" s="255" t="s">
        <v>999</v>
      </c>
      <c r="C13" s="256"/>
      <c r="D13" s="256"/>
      <c r="E13" s="256"/>
      <c r="F13" s="257"/>
      <c r="G13" s="255" t="s">
        <v>1000</v>
      </c>
      <c r="H13" s="256"/>
      <c r="I13" s="256"/>
      <c r="J13" s="256"/>
      <c r="K13" s="257"/>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36.6" customHeight="1">
      <c r="A15" s="237"/>
      <c r="B15" s="238" t="s">
        <v>35</v>
      </c>
      <c r="C15" s="243" t="s">
        <v>36</v>
      </c>
      <c r="D15" s="163" t="s">
        <v>993</v>
      </c>
      <c r="E15" s="164"/>
      <c r="F15" s="165"/>
      <c r="G15" s="218" t="s">
        <v>995</v>
      </c>
      <c r="H15" s="218" t="s">
        <v>994</v>
      </c>
      <c r="I15" s="218" t="s">
        <v>310</v>
      </c>
      <c r="J15" s="214">
        <v>20</v>
      </c>
      <c r="K15" s="214" t="s">
        <v>19</v>
      </c>
    </row>
    <row r="16" spans="1:15" ht="51" customHeight="1">
      <c r="A16" s="237"/>
      <c r="B16" s="239"/>
      <c r="C16" s="241" t="s">
        <v>43</v>
      </c>
      <c r="D16" s="163" t="s">
        <v>964</v>
      </c>
      <c r="E16" s="164"/>
      <c r="F16" s="165"/>
      <c r="G16" s="252" t="s">
        <v>71</v>
      </c>
      <c r="H16" s="218" t="s">
        <v>977</v>
      </c>
      <c r="I16" s="218" t="s">
        <v>41</v>
      </c>
      <c r="J16" s="214">
        <v>10</v>
      </c>
      <c r="K16" s="214" t="s">
        <v>19</v>
      </c>
    </row>
    <row r="17" spans="1:11" ht="33.75" customHeight="1">
      <c r="A17" s="237"/>
      <c r="B17" s="239"/>
      <c r="C17" s="241" t="s">
        <v>45</v>
      </c>
      <c r="D17" s="163" t="s">
        <v>965</v>
      </c>
      <c r="E17" s="164"/>
      <c r="F17" s="165"/>
      <c r="G17" s="218" t="s">
        <v>996</v>
      </c>
      <c r="H17" s="218" t="s">
        <v>978</v>
      </c>
      <c r="I17" s="218" t="s">
        <v>41</v>
      </c>
      <c r="J17" s="214">
        <v>10</v>
      </c>
      <c r="K17" s="214" t="s">
        <v>19</v>
      </c>
    </row>
    <row r="18" spans="1:11" ht="33.75" customHeight="1">
      <c r="A18" s="237"/>
      <c r="B18" s="240"/>
      <c r="C18" s="241" t="s">
        <v>47</v>
      </c>
      <c r="D18" s="163" t="s">
        <v>966</v>
      </c>
      <c r="E18" s="164"/>
      <c r="F18" s="165"/>
      <c r="G18" s="218" t="s">
        <v>973</v>
      </c>
      <c r="H18" s="218" t="s">
        <v>973</v>
      </c>
      <c r="I18" s="218" t="s">
        <v>41</v>
      </c>
      <c r="J18" s="214">
        <v>10</v>
      </c>
      <c r="K18" s="214" t="s">
        <v>19</v>
      </c>
    </row>
    <row r="19" spans="1:11" ht="33.75" customHeight="1">
      <c r="A19" s="237"/>
      <c r="B19" s="253" t="s">
        <v>51</v>
      </c>
      <c r="C19" s="241" t="s">
        <v>52</v>
      </c>
      <c r="D19" s="163" t="s">
        <v>997</v>
      </c>
      <c r="E19" s="164"/>
      <c r="F19" s="165"/>
      <c r="G19" s="218" t="s">
        <v>998</v>
      </c>
      <c r="H19" s="218" t="s">
        <v>998</v>
      </c>
      <c r="I19" s="218">
        <v>30</v>
      </c>
      <c r="J19" s="214">
        <v>30</v>
      </c>
      <c r="K19" s="214" t="s">
        <v>19</v>
      </c>
    </row>
    <row r="20" spans="1:11" ht="33.75" customHeight="1">
      <c r="A20" s="230"/>
      <c r="B20" s="243" t="s">
        <v>58</v>
      </c>
      <c r="C20" s="243" t="s">
        <v>901</v>
      </c>
      <c r="D20" s="163" t="s">
        <v>991</v>
      </c>
      <c r="E20" s="164"/>
      <c r="F20" s="165"/>
      <c r="G20" s="258" t="s">
        <v>992</v>
      </c>
      <c r="H20" s="252">
        <v>1</v>
      </c>
      <c r="I20" s="218" t="s">
        <v>41</v>
      </c>
      <c r="J20" s="214">
        <v>10</v>
      </c>
      <c r="K20" s="214" t="s">
        <v>19</v>
      </c>
    </row>
    <row r="21" spans="1:11" ht="33.75" customHeight="1">
      <c r="A21" s="244" t="s">
        <v>62</v>
      </c>
      <c r="B21" s="245"/>
      <c r="C21" s="245"/>
      <c r="D21" s="245"/>
      <c r="E21" s="245"/>
      <c r="F21" s="245"/>
      <c r="G21" s="246"/>
      <c r="H21" s="247" t="s">
        <v>19</v>
      </c>
      <c r="I21" s="247">
        <v>100</v>
      </c>
      <c r="J21" s="248">
        <f>SUM(J15:J20)+K8</f>
        <v>100</v>
      </c>
      <c r="K21" s="214" t="s">
        <v>19</v>
      </c>
    </row>
    <row r="22" spans="1:11" ht="33.75" customHeight="1"/>
    <row r="23" spans="1:11" ht="33.75" customHeight="1"/>
    <row r="24" spans="1:11" ht="33.75" customHeight="1"/>
    <row r="27" spans="1:11" ht="24" customHeight="1"/>
    <row r="28" spans="1:11" ht="24" customHeight="1"/>
  </sheetData>
  <mergeCells count="28">
    <mergeCell ref="A21:G21"/>
    <mergeCell ref="D16:F16"/>
    <mergeCell ref="D17:F17"/>
    <mergeCell ref="D18:F18"/>
    <mergeCell ref="D19:F19"/>
    <mergeCell ref="D20:F20"/>
    <mergeCell ref="A12:A13"/>
    <mergeCell ref="B12:G12"/>
    <mergeCell ref="H12:K12"/>
    <mergeCell ref="D14:F14"/>
    <mergeCell ref="D15:F15"/>
    <mergeCell ref="A14:A20"/>
    <mergeCell ref="B15:B18"/>
    <mergeCell ref="B13:F13"/>
    <mergeCell ref="G13:K13"/>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opLeftCell="A13" workbookViewId="0">
      <selection activeCell="B14" sqref="B14"/>
    </sheetView>
  </sheetViews>
  <sheetFormatPr defaultColWidth="8.25" defaultRowHeight="13.5"/>
  <cols>
    <col min="1" max="1" width="6.125" customWidth="1"/>
    <col min="2" max="2" width="9.5" customWidth="1"/>
    <col min="3" max="3" width="9.25" customWidth="1"/>
    <col min="4" max="4" width="9.5" customWidth="1"/>
    <col min="5" max="5" width="9.25" customWidth="1"/>
    <col min="6" max="8" width="11.125" customWidth="1"/>
    <col min="9" max="10" width="9" customWidth="1"/>
    <col min="11" max="11" width="13.625"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134" t="s">
        <v>3</v>
      </c>
      <c r="B5" s="135"/>
      <c r="C5" s="136"/>
      <c r="D5" s="137" t="s">
        <v>489</v>
      </c>
      <c r="E5" s="138"/>
      <c r="F5" s="138"/>
      <c r="G5" s="138"/>
      <c r="H5" s="138"/>
      <c r="I5" s="138"/>
      <c r="J5" s="138"/>
      <c r="K5" s="139"/>
    </row>
    <row r="6" spans="1:15" ht="33.6" customHeight="1">
      <c r="A6" s="134" t="s">
        <v>5</v>
      </c>
      <c r="B6" s="135"/>
      <c r="C6" s="136"/>
      <c r="D6" s="134" t="s">
        <v>6</v>
      </c>
      <c r="E6" s="135"/>
      <c r="F6" s="135"/>
      <c r="G6" s="140"/>
      <c r="H6" s="29" t="s">
        <v>7</v>
      </c>
      <c r="I6" s="134" t="s">
        <v>485</v>
      </c>
      <c r="J6" s="135"/>
      <c r="K6" s="136"/>
    </row>
    <row r="7" spans="1:15" ht="33.6" customHeight="1">
      <c r="A7" s="141" t="s">
        <v>9</v>
      </c>
      <c r="B7" s="142"/>
      <c r="C7" s="143"/>
      <c r="D7" s="134"/>
      <c r="E7" s="136"/>
      <c r="F7" s="30" t="s">
        <v>10</v>
      </c>
      <c r="G7" s="30" t="s">
        <v>11</v>
      </c>
      <c r="H7" s="30" t="s">
        <v>12</v>
      </c>
      <c r="I7" s="30" t="s">
        <v>13</v>
      </c>
      <c r="J7" s="30" t="s">
        <v>14</v>
      </c>
      <c r="K7" s="29" t="s">
        <v>15</v>
      </c>
    </row>
    <row r="8" spans="1:15" ht="33.6" customHeight="1">
      <c r="A8" s="144"/>
      <c r="B8" s="71"/>
      <c r="C8" s="145"/>
      <c r="D8" s="134" t="s">
        <v>16</v>
      </c>
      <c r="E8" s="136"/>
      <c r="F8" s="29">
        <f>F9+F10+F11</f>
        <v>97</v>
      </c>
      <c r="G8" s="29">
        <f>G9+G10+G11</f>
        <v>97</v>
      </c>
      <c r="H8" s="29">
        <f>H9+H10+H11</f>
        <v>69.599999999999994</v>
      </c>
      <c r="I8" s="29">
        <v>10</v>
      </c>
      <c r="J8" s="31">
        <f>H8/G8</f>
        <v>0.71752577319587618</v>
      </c>
      <c r="K8" s="32">
        <f>J8*I8</f>
        <v>7.1752577319587623</v>
      </c>
    </row>
    <row r="9" spans="1:15" ht="33.6" customHeight="1">
      <c r="A9" s="144"/>
      <c r="B9" s="71"/>
      <c r="C9" s="145"/>
      <c r="D9" s="134" t="s">
        <v>17</v>
      </c>
      <c r="E9" s="136"/>
      <c r="F9" s="29">
        <v>97</v>
      </c>
      <c r="G9" s="29">
        <v>97</v>
      </c>
      <c r="H9" s="29">
        <v>69.599999999999994</v>
      </c>
      <c r="I9" s="25" t="s">
        <v>18</v>
      </c>
      <c r="J9" s="29" t="s">
        <v>19</v>
      </c>
      <c r="K9" s="29" t="s">
        <v>19</v>
      </c>
    </row>
    <row r="10" spans="1:15" ht="33.6" customHeight="1">
      <c r="A10" s="144"/>
      <c r="B10" s="71"/>
      <c r="C10" s="145"/>
      <c r="D10" s="134" t="s">
        <v>20</v>
      </c>
      <c r="E10" s="136"/>
      <c r="F10" s="29">
        <v>0</v>
      </c>
      <c r="G10" s="29">
        <v>0</v>
      </c>
      <c r="H10" s="29">
        <v>0</v>
      </c>
      <c r="I10" s="25" t="s">
        <v>18</v>
      </c>
      <c r="J10" s="29" t="s">
        <v>19</v>
      </c>
      <c r="K10" s="29" t="s">
        <v>19</v>
      </c>
    </row>
    <row r="11" spans="1:15" ht="33.6" customHeight="1">
      <c r="A11" s="144"/>
      <c r="B11" s="71"/>
      <c r="C11" s="145"/>
      <c r="D11" s="146" t="s">
        <v>21</v>
      </c>
      <c r="E11" s="147"/>
      <c r="F11" s="33">
        <v>0</v>
      </c>
      <c r="G11" s="33">
        <v>0</v>
      </c>
      <c r="H11" s="33">
        <v>0</v>
      </c>
      <c r="I11" s="25" t="s">
        <v>18</v>
      </c>
      <c r="J11" s="29" t="s">
        <v>19</v>
      </c>
      <c r="K11" s="29" t="s">
        <v>19</v>
      </c>
    </row>
    <row r="12" spans="1:15" ht="33.6" customHeight="1">
      <c r="A12" s="259" t="s">
        <v>22</v>
      </c>
      <c r="B12" s="150" t="s">
        <v>23</v>
      </c>
      <c r="C12" s="151"/>
      <c r="D12" s="151"/>
      <c r="E12" s="151"/>
      <c r="F12" s="151"/>
      <c r="G12" s="152"/>
      <c r="H12" s="134" t="s">
        <v>24</v>
      </c>
      <c r="I12" s="135"/>
      <c r="J12" s="135"/>
      <c r="K12" s="136"/>
    </row>
    <row r="13" spans="1:15" ht="96.6" customHeight="1">
      <c r="A13" s="260"/>
      <c r="B13" s="255" t="s">
        <v>981</v>
      </c>
      <c r="C13" s="256"/>
      <c r="D13" s="256"/>
      <c r="E13" s="256"/>
      <c r="F13" s="257"/>
      <c r="G13" s="255" t="s">
        <v>982</v>
      </c>
      <c r="H13" s="256"/>
      <c r="I13" s="256"/>
      <c r="J13" s="256"/>
      <c r="K13" s="257"/>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36.6" customHeight="1">
      <c r="A15" s="237"/>
      <c r="B15" s="238" t="s">
        <v>35</v>
      </c>
      <c r="C15" s="243" t="s">
        <v>36</v>
      </c>
      <c r="D15" s="163" t="s">
        <v>983</v>
      </c>
      <c r="E15" s="164"/>
      <c r="F15" s="165"/>
      <c r="G15" s="218" t="s">
        <v>984</v>
      </c>
      <c r="H15" s="218" t="s">
        <v>985</v>
      </c>
      <c r="I15" s="218" t="s">
        <v>310</v>
      </c>
      <c r="J15" s="214">
        <v>20</v>
      </c>
      <c r="K15" s="214" t="s">
        <v>19</v>
      </c>
    </row>
    <row r="16" spans="1:15" ht="30" customHeight="1">
      <c r="A16" s="237"/>
      <c r="B16" s="239"/>
      <c r="C16" s="241" t="s">
        <v>43</v>
      </c>
      <c r="D16" s="163" t="s">
        <v>986</v>
      </c>
      <c r="E16" s="164"/>
      <c r="F16" s="165"/>
      <c r="G16" s="218" t="s">
        <v>987</v>
      </c>
      <c r="H16" s="242">
        <v>1</v>
      </c>
      <c r="I16" s="218" t="s">
        <v>41</v>
      </c>
      <c r="J16" s="214">
        <v>10</v>
      </c>
      <c r="K16" s="214" t="s">
        <v>19</v>
      </c>
    </row>
    <row r="17" spans="1:11" ht="33.75" customHeight="1">
      <c r="A17" s="237"/>
      <c r="B17" s="239"/>
      <c r="C17" s="241" t="s">
        <v>45</v>
      </c>
      <c r="D17" s="163" t="s">
        <v>965</v>
      </c>
      <c r="E17" s="164"/>
      <c r="F17" s="165"/>
      <c r="G17" s="218" t="s">
        <v>988</v>
      </c>
      <c r="H17" s="218" t="s">
        <v>988</v>
      </c>
      <c r="I17" s="218" t="s">
        <v>41</v>
      </c>
      <c r="J17" s="214">
        <v>10</v>
      </c>
      <c r="K17" s="214" t="s">
        <v>19</v>
      </c>
    </row>
    <row r="18" spans="1:11" ht="33.75" customHeight="1">
      <c r="A18" s="237"/>
      <c r="B18" s="240"/>
      <c r="C18" s="241" t="s">
        <v>47</v>
      </c>
      <c r="D18" s="163" t="s">
        <v>966</v>
      </c>
      <c r="E18" s="164"/>
      <c r="F18" s="165"/>
      <c r="G18" s="218" t="s">
        <v>973</v>
      </c>
      <c r="H18" s="218" t="s">
        <v>973</v>
      </c>
      <c r="I18" s="218" t="s">
        <v>41</v>
      </c>
      <c r="J18" s="214">
        <v>10</v>
      </c>
      <c r="K18" s="214" t="s">
        <v>19</v>
      </c>
    </row>
    <row r="19" spans="1:11" ht="33.75" customHeight="1">
      <c r="A19" s="237"/>
      <c r="B19" s="253" t="s">
        <v>51</v>
      </c>
      <c r="C19" s="241" t="s">
        <v>52</v>
      </c>
      <c r="D19" s="163" t="s">
        <v>989</v>
      </c>
      <c r="E19" s="164"/>
      <c r="F19" s="165"/>
      <c r="G19" s="218" t="s">
        <v>990</v>
      </c>
      <c r="H19" s="218" t="s">
        <v>910</v>
      </c>
      <c r="I19" s="218">
        <v>30</v>
      </c>
      <c r="J19" s="214">
        <v>30</v>
      </c>
      <c r="K19" s="214" t="s">
        <v>19</v>
      </c>
    </row>
    <row r="20" spans="1:11" ht="33.75" customHeight="1">
      <c r="A20" s="230"/>
      <c r="B20" s="243" t="s">
        <v>58</v>
      </c>
      <c r="C20" s="243" t="s">
        <v>901</v>
      </c>
      <c r="D20" s="163" t="s">
        <v>991</v>
      </c>
      <c r="E20" s="164"/>
      <c r="F20" s="165"/>
      <c r="G20" s="258" t="s">
        <v>992</v>
      </c>
      <c r="H20" s="252">
        <v>1</v>
      </c>
      <c r="I20" s="218" t="s">
        <v>41</v>
      </c>
      <c r="J20" s="214">
        <v>10</v>
      </c>
      <c r="K20" s="214" t="s">
        <v>19</v>
      </c>
    </row>
    <row r="21" spans="1:11" ht="33.75" customHeight="1">
      <c r="A21" s="244" t="s">
        <v>62</v>
      </c>
      <c r="B21" s="245"/>
      <c r="C21" s="245"/>
      <c r="D21" s="245"/>
      <c r="E21" s="245"/>
      <c r="F21" s="245"/>
      <c r="G21" s="246"/>
      <c r="H21" s="247" t="s">
        <v>19</v>
      </c>
      <c r="I21" s="247">
        <v>100</v>
      </c>
      <c r="J21" s="248">
        <f>SUM(J15:J20)+K8</f>
        <v>97.175257731958766</v>
      </c>
      <c r="K21" s="214" t="s">
        <v>19</v>
      </c>
    </row>
  </sheetData>
  <mergeCells count="28">
    <mergeCell ref="D16:F16"/>
    <mergeCell ref="D17:F17"/>
    <mergeCell ref="D18:F18"/>
    <mergeCell ref="D19:F19"/>
    <mergeCell ref="A14:A20"/>
    <mergeCell ref="A21:G21"/>
    <mergeCell ref="D20:F20"/>
    <mergeCell ref="A12:A13"/>
    <mergeCell ref="B12:G12"/>
    <mergeCell ref="H12:K12"/>
    <mergeCell ref="D14:F14"/>
    <mergeCell ref="D15:F15"/>
    <mergeCell ref="B15:B18"/>
    <mergeCell ref="B13:F13"/>
    <mergeCell ref="G13:K13"/>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opLeftCell="A19" workbookViewId="0">
      <selection activeCell="B14" sqref="B14"/>
    </sheetView>
  </sheetViews>
  <sheetFormatPr defaultColWidth="8.25" defaultRowHeight="13.5"/>
  <cols>
    <col min="1" max="1" width="6.125" customWidth="1"/>
    <col min="2" max="2" width="9.5" customWidth="1"/>
    <col min="3" max="3" width="9.25" customWidth="1"/>
    <col min="4" max="4" width="10.5" customWidth="1"/>
    <col min="5" max="5" width="10" customWidth="1"/>
    <col min="6" max="6" width="7.125" customWidth="1"/>
    <col min="7" max="8" width="11.125" customWidth="1"/>
    <col min="9" max="10" width="9" customWidth="1"/>
    <col min="11" max="11" width="12.625"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490</v>
      </c>
      <c r="E5" s="211"/>
      <c r="F5" s="211"/>
      <c r="G5" s="211"/>
      <c r="H5" s="211"/>
      <c r="I5" s="211"/>
      <c r="J5" s="211"/>
      <c r="K5" s="212"/>
    </row>
    <row r="6" spans="1:15" ht="33.6" customHeight="1">
      <c r="A6" s="207" t="s">
        <v>5</v>
      </c>
      <c r="B6" s="208"/>
      <c r="C6" s="209"/>
      <c r="D6" s="207" t="s">
        <v>6</v>
      </c>
      <c r="E6" s="208"/>
      <c r="F6" s="208"/>
      <c r="G6" s="213"/>
      <c r="H6" s="214" t="s">
        <v>7</v>
      </c>
      <c r="I6" s="207" t="s">
        <v>491</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582</v>
      </c>
      <c r="G8" s="214">
        <f>G9+G10+G11</f>
        <v>582</v>
      </c>
      <c r="H8" s="214">
        <f>H9+H10+H11</f>
        <v>579.9</v>
      </c>
      <c r="I8" s="214">
        <v>10</v>
      </c>
      <c r="J8" s="221">
        <f>H8/G8</f>
        <v>0.9963917525773196</v>
      </c>
      <c r="K8" s="222">
        <f>J8*I8</f>
        <v>9.963917525773196</v>
      </c>
    </row>
    <row r="9" spans="1:15" ht="33.6" customHeight="1">
      <c r="A9" s="219"/>
      <c r="B9" s="178"/>
      <c r="C9" s="220"/>
      <c r="D9" s="207" t="s">
        <v>17</v>
      </c>
      <c r="E9" s="209"/>
      <c r="F9" s="214">
        <v>582</v>
      </c>
      <c r="G9" s="214">
        <v>582</v>
      </c>
      <c r="H9" s="214">
        <v>579.9</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151.5" customHeight="1">
      <c r="A13" s="230"/>
      <c r="B13" s="231" t="s">
        <v>492</v>
      </c>
      <c r="C13" s="232"/>
      <c r="D13" s="232"/>
      <c r="E13" s="232"/>
      <c r="F13" s="232"/>
      <c r="G13" s="233"/>
      <c r="H13" s="234" t="s">
        <v>1008</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36.6" customHeight="1">
      <c r="A15" s="237"/>
      <c r="B15" s="238" t="s">
        <v>35</v>
      </c>
      <c r="C15" s="243" t="s">
        <v>36</v>
      </c>
      <c r="D15" s="163" t="s">
        <v>1011</v>
      </c>
      <c r="E15" s="164"/>
      <c r="F15" s="165"/>
      <c r="G15" s="218" t="s">
        <v>493</v>
      </c>
      <c r="H15" s="218" t="s">
        <v>1010</v>
      </c>
      <c r="I15" s="218" t="s">
        <v>310</v>
      </c>
      <c r="J15" s="214">
        <v>20</v>
      </c>
      <c r="K15" s="214" t="s">
        <v>19</v>
      </c>
    </row>
    <row r="16" spans="1:15" ht="53.25" customHeight="1">
      <c r="A16" s="237"/>
      <c r="B16" s="239"/>
      <c r="C16" s="241" t="s">
        <v>43</v>
      </c>
      <c r="D16" s="163" t="s">
        <v>494</v>
      </c>
      <c r="E16" s="164"/>
      <c r="F16" s="165"/>
      <c r="G16" s="252" t="s">
        <v>71</v>
      </c>
      <c r="H16" s="218" t="s">
        <v>977</v>
      </c>
      <c r="I16" s="218">
        <v>10</v>
      </c>
      <c r="J16" s="214">
        <v>10</v>
      </c>
      <c r="K16" s="214" t="s">
        <v>19</v>
      </c>
    </row>
    <row r="17" spans="1:11" ht="33.75" customHeight="1">
      <c r="A17" s="237"/>
      <c r="B17" s="239"/>
      <c r="C17" s="241" t="s">
        <v>45</v>
      </c>
      <c r="D17" s="163" t="s">
        <v>495</v>
      </c>
      <c r="E17" s="164"/>
      <c r="F17" s="165"/>
      <c r="G17" s="218" t="s">
        <v>996</v>
      </c>
      <c r="H17" s="218" t="s">
        <v>978</v>
      </c>
      <c r="I17" s="218" t="s">
        <v>41</v>
      </c>
      <c r="J17" s="214">
        <v>10</v>
      </c>
      <c r="K17" s="214" t="s">
        <v>19</v>
      </c>
    </row>
    <row r="18" spans="1:11" ht="33.75" customHeight="1">
      <c r="A18" s="237"/>
      <c r="B18" s="240"/>
      <c r="C18" s="241" t="s">
        <v>47</v>
      </c>
      <c r="D18" s="163" t="s">
        <v>1009</v>
      </c>
      <c r="E18" s="164"/>
      <c r="F18" s="165"/>
      <c r="G18" s="218" t="s">
        <v>1006</v>
      </c>
      <c r="H18" s="218" t="s">
        <v>1006</v>
      </c>
      <c r="I18" s="218">
        <v>10</v>
      </c>
      <c r="J18" s="214">
        <v>10</v>
      </c>
      <c r="K18" s="214" t="s">
        <v>19</v>
      </c>
    </row>
    <row r="19" spans="1:11" ht="48" customHeight="1">
      <c r="A19" s="237"/>
      <c r="B19" s="238" t="s">
        <v>51</v>
      </c>
      <c r="C19" s="243" t="s">
        <v>52</v>
      </c>
      <c r="D19" s="163" t="s">
        <v>496</v>
      </c>
      <c r="E19" s="164"/>
      <c r="F19" s="165"/>
      <c r="G19" s="218" t="s">
        <v>1012</v>
      </c>
      <c r="H19" s="218" t="s">
        <v>1013</v>
      </c>
      <c r="I19" s="218" t="s">
        <v>39</v>
      </c>
      <c r="J19" s="214">
        <v>15</v>
      </c>
      <c r="K19" s="214" t="s">
        <v>19</v>
      </c>
    </row>
    <row r="20" spans="1:11" ht="65.25" customHeight="1">
      <c r="A20" s="237"/>
      <c r="B20" s="239"/>
      <c r="C20" s="241" t="s">
        <v>54</v>
      </c>
      <c r="D20" s="163" t="s">
        <v>497</v>
      </c>
      <c r="E20" s="164"/>
      <c r="F20" s="165"/>
      <c r="G20" s="218" t="s">
        <v>498</v>
      </c>
      <c r="H20" s="218" t="s">
        <v>1014</v>
      </c>
      <c r="I20" s="218" t="s">
        <v>39</v>
      </c>
      <c r="J20" s="214">
        <v>15</v>
      </c>
      <c r="K20" s="214" t="s">
        <v>19</v>
      </c>
    </row>
    <row r="21" spans="1:11" ht="33.75" customHeight="1">
      <c r="A21" s="230"/>
      <c r="B21" s="243" t="s">
        <v>58</v>
      </c>
      <c r="C21" s="243" t="s">
        <v>901</v>
      </c>
      <c r="D21" s="163" t="s">
        <v>499</v>
      </c>
      <c r="E21" s="164"/>
      <c r="F21" s="165"/>
      <c r="G21" s="258" t="s">
        <v>992</v>
      </c>
      <c r="H21" s="242">
        <v>0.95</v>
      </c>
      <c r="I21" s="218" t="s">
        <v>41</v>
      </c>
      <c r="J21" s="214">
        <v>10</v>
      </c>
      <c r="K21" s="214" t="s">
        <v>19</v>
      </c>
    </row>
    <row r="22" spans="1:11" ht="33.75" customHeight="1">
      <c r="A22" s="244" t="s">
        <v>62</v>
      </c>
      <c r="B22" s="245"/>
      <c r="C22" s="245"/>
      <c r="D22" s="245"/>
      <c r="E22" s="245"/>
      <c r="F22" s="245"/>
      <c r="G22" s="246"/>
      <c r="H22" s="247" t="s">
        <v>19</v>
      </c>
      <c r="I22" s="247">
        <v>100</v>
      </c>
      <c r="J22" s="248">
        <f>SUM(J15:J21)+K8</f>
        <v>99.963917525773198</v>
      </c>
      <c r="K22" s="214" t="s">
        <v>19</v>
      </c>
    </row>
    <row r="23" spans="1:11" ht="33.75" customHeight="1"/>
    <row r="24" spans="1:11" ht="33.75" customHeight="1"/>
    <row r="25" spans="1:11" ht="33.75" customHeight="1"/>
    <row r="28" spans="1:11" ht="24" customHeight="1"/>
    <row r="29" spans="1:11" ht="24" customHeight="1"/>
  </sheetData>
  <mergeCells count="30">
    <mergeCell ref="A22:G22"/>
    <mergeCell ref="D16:F16"/>
    <mergeCell ref="D17:F17"/>
    <mergeCell ref="D18:F18"/>
    <mergeCell ref="D19:F19"/>
    <mergeCell ref="D21:F21"/>
    <mergeCell ref="D20:F20"/>
    <mergeCell ref="A12:A13"/>
    <mergeCell ref="B12:G12"/>
    <mergeCell ref="H12:K12"/>
    <mergeCell ref="B13:G13"/>
    <mergeCell ref="H13:K13"/>
    <mergeCell ref="D14:F14"/>
    <mergeCell ref="D15:F15"/>
    <mergeCell ref="A14:A21"/>
    <mergeCell ref="B15:B18"/>
    <mergeCell ref="B19:B20"/>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opLeftCell="A13" workbookViewId="0">
      <selection activeCell="B14" sqref="B14"/>
    </sheetView>
  </sheetViews>
  <sheetFormatPr defaultColWidth="8.25" defaultRowHeight="13.5"/>
  <cols>
    <col min="1" max="1" width="6.125" customWidth="1"/>
    <col min="2" max="2" width="9.5" customWidth="1"/>
    <col min="3" max="3" width="9.25" customWidth="1"/>
    <col min="4" max="4" width="10.25" customWidth="1"/>
    <col min="5" max="5" width="9.25" customWidth="1"/>
    <col min="6" max="8" width="11.125" customWidth="1"/>
    <col min="9" max="10" width="9" customWidth="1"/>
    <col min="11" max="11" width="11.5"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500</v>
      </c>
      <c r="E5" s="211"/>
      <c r="F5" s="211"/>
      <c r="G5" s="211"/>
      <c r="H5" s="211"/>
      <c r="I5" s="211"/>
      <c r="J5" s="211"/>
      <c r="K5" s="212"/>
    </row>
    <row r="6" spans="1:15" ht="33.6" customHeight="1">
      <c r="A6" s="207" t="s">
        <v>5</v>
      </c>
      <c r="B6" s="208"/>
      <c r="C6" s="209"/>
      <c r="D6" s="207" t="s">
        <v>6</v>
      </c>
      <c r="E6" s="208"/>
      <c r="F6" s="208"/>
      <c r="G6" s="213"/>
      <c r="H6" s="214" t="s">
        <v>7</v>
      </c>
      <c r="I6" s="207" t="s">
        <v>491</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21.6</v>
      </c>
      <c r="G8" s="214">
        <f>G9+G10+G11</f>
        <v>21.6</v>
      </c>
      <c r="H8" s="214">
        <f>H9+H10+H11</f>
        <v>18.600000000000001</v>
      </c>
      <c r="I8" s="214">
        <v>10</v>
      </c>
      <c r="J8" s="221">
        <f>H8/G8</f>
        <v>0.86111111111111116</v>
      </c>
      <c r="K8" s="222">
        <f>J8*I8</f>
        <v>8.6111111111111107</v>
      </c>
    </row>
    <row r="9" spans="1:15" ht="33.6" customHeight="1">
      <c r="A9" s="219"/>
      <c r="B9" s="178"/>
      <c r="C9" s="220"/>
      <c r="D9" s="207" t="s">
        <v>17</v>
      </c>
      <c r="E9" s="209"/>
      <c r="F9" s="214">
        <v>21.6</v>
      </c>
      <c r="G9" s="214">
        <v>21.6</v>
      </c>
      <c r="H9" s="214">
        <v>18.600000000000001</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96.6" customHeight="1">
      <c r="A13" s="230"/>
      <c r="B13" s="231" t="s">
        <v>501</v>
      </c>
      <c r="C13" s="232"/>
      <c r="D13" s="232"/>
      <c r="E13" s="232"/>
      <c r="F13" s="232"/>
      <c r="G13" s="233"/>
      <c r="H13" s="231" t="s">
        <v>502</v>
      </c>
      <c r="I13" s="232"/>
      <c r="J13" s="232"/>
      <c r="K13" s="233"/>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36.6" customHeight="1">
      <c r="A15" s="237"/>
      <c r="B15" s="238" t="s">
        <v>35</v>
      </c>
      <c r="C15" s="243" t="s">
        <v>36</v>
      </c>
      <c r="D15" s="163" t="s">
        <v>993</v>
      </c>
      <c r="E15" s="164"/>
      <c r="F15" s="165"/>
      <c r="G15" s="218" t="s">
        <v>995</v>
      </c>
      <c r="H15" s="218" t="s">
        <v>987</v>
      </c>
      <c r="I15" s="218" t="s">
        <v>310</v>
      </c>
      <c r="J15" s="214">
        <v>20</v>
      </c>
      <c r="K15" s="214" t="s">
        <v>19</v>
      </c>
    </row>
    <row r="16" spans="1:15" ht="41.25" customHeight="1">
      <c r="A16" s="237"/>
      <c r="B16" s="239"/>
      <c r="C16" s="241" t="s">
        <v>43</v>
      </c>
      <c r="D16" s="163" t="s">
        <v>494</v>
      </c>
      <c r="E16" s="164"/>
      <c r="F16" s="165"/>
      <c r="G16" s="252" t="s">
        <v>71</v>
      </c>
      <c r="H16" s="218" t="s">
        <v>977</v>
      </c>
      <c r="I16" s="218" t="s">
        <v>310</v>
      </c>
      <c r="J16" s="214">
        <v>20</v>
      </c>
      <c r="K16" s="214" t="s">
        <v>19</v>
      </c>
    </row>
    <row r="17" spans="1:11" ht="33.75" customHeight="1">
      <c r="A17" s="237"/>
      <c r="B17" s="239"/>
      <c r="C17" s="241" t="s">
        <v>45</v>
      </c>
      <c r="D17" s="163" t="s">
        <v>495</v>
      </c>
      <c r="E17" s="164"/>
      <c r="F17" s="165"/>
      <c r="G17" s="218" t="s">
        <v>996</v>
      </c>
      <c r="H17" s="218" t="s">
        <v>978</v>
      </c>
      <c r="I17" s="218" t="s">
        <v>41</v>
      </c>
      <c r="J17" s="214">
        <v>10</v>
      </c>
      <c r="K17" s="214" t="s">
        <v>19</v>
      </c>
    </row>
    <row r="18" spans="1:11" ht="33.75" customHeight="1">
      <c r="A18" s="237"/>
      <c r="B18" s="240"/>
      <c r="C18" s="241" t="s">
        <v>47</v>
      </c>
      <c r="D18" s="163" t="s">
        <v>966</v>
      </c>
      <c r="E18" s="164"/>
      <c r="F18" s="165"/>
      <c r="G18" s="218" t="s">
        <v>973</v>
      </c>
      <c r="H18" s="218" t="s">
        <v>973</v>
      </c>
      <c r="I18" s="218" t="s">
        <v>19</v>
      </c>
      <c r="J18" s="214">
        <v>0</v>
      </c>
      <c r="K18" s="214" t="s">
        <v>19</v>
      </c>
    </row>
    <row r="19" spans="1:11" ht="56.25" customHeight="1">
      <c r="A19" s="237"/>
      <c r="B19" s="238" t="s">
        <v>51</v>
      </c>
      <c r="C19" s="243" t="s">
        <v>52</v>
      </c>
      <c r="D19" s="163" t="s">
        <v>503</v>
      </c>
      <c r="E19" s="164"/>
      <c r="F19" s="165"/>
      <c r="G19" s="218" t="s">
        <v>504</v>
      </c>
      <c r="H19" s="218" t="s">
        <v>38</v>
      </c>
      <c r="I19" s="218" t="s">
        <v>39</v>
      </c>
      <c r="J19" s="214">
        <v>15</v>
      </c>
      <c r="K19" s="214" t="s">
        <v>19</v>
      </c>
    </row>
    <row r="20" spans="1:11" ht="33.75" customHeight="1">
      <c r="A20" s="237"/>
      <c r="B20" s="239"/>
      <c r="C20" s="241" t="s">
        <v>54</v>
      </c>
      <c r="D20" s="163" t="s">
        <v>497</v>
      </c>
      <c r="E20" s="164"/>
      <c r="F20" s="165"/>
      <c r="G20" s="218" t="s">
        <v>505</v>
      </c>
      <c r="H20" s="218" t="s">
        <v>38</v>
      </c>
      <c r="I20" s="218" t="s">
        <v>39</v>
      </c>
      <c r="J20" s="214">
        <v>15</v>
      </c>
      <c r="K20" s="214" t="s">
        <v>19</v>
      </c>
    </row>
    <row r="21" spans="1:11" ht="33.75" customHeight="1">
      <c r="A21" s="230"/>
      <c r="B21" s="243" t="s">
        <v>58</v>
      </c>
      <c r="C21" s="243" t="s">
        <v>901</v>
      </c>
      <c r="D21" s="163" t="s">
        <v>506</v>
      </c>
      <c r="E21" s="164"/>
      <c r="F21" s="165"/>
      <c r="G21" s="258" t="s">
        <v>992</v>
      </c>
      <c r="H21" s="242">
        <v>0.95</v>
      </c>
      <c r="I21" s="218" t="s">
        <v>41</v>
      </c>
      <c r="J21" s="214">
        <v>10</v>
      </c>
      <c r="K21" s="214" t="s">
        <v>19</v>
      </c>
    </row>
    <row r="22" spans="1:11" ht="33.75" customHeight="1">
      <c r="A22" s="244" t="s">
        <v>62</v>
      </c>
      <c r="B22" s="245"/>
      <c r="C22" s="245"/>
      <c r="D22" s="245"/>
      <c r="E22" s="245"/>
      <c r="F22" s="245"/>
      <c r="G22" s="246"/>
      <c r="H22" s="247" t="s">
        <v>19</v>
      </c>
      <c r="I22" s="247">
        <v>100</v>
      </c>
      <c r="J22" s="248">
        <f>SUM(J15:J21)+K8</f>
        <v>98.611111111111114</v>
      </c>
      <c r="K22" s="214" t="s">
        <v>19</v>
      </c>
    </row>
    <row r="23" spans="1:11" ht="33.75" customHeight="1"/>
    <row r="24" spans="1:11" ht="33.75" customHeight="1"/>
    <row r="25" spans="1:11" ht="33.75" customHeight="1"/>
    <row r="28" spans="1:11" ht="24" customHeight="1"/>
    <row r="29" spans="1:11" ht="24" customHeight="1"/>
  </sheetData>
  <mergeCells count="30">
    <mergeCell ref="A22:G22"/>
    <mergeCell ref="D16:F16"/>
    <mergeCell ref="D17:F17"/>
    <mergeCell ref="D18:F18"/>
    <mergeCell ref="D19:F19"/>
    <mergeCell ref="D21:F21"/>
    <mergeCell ref="D20:F20"/>
    <mergeCell ref="A12:A13"/>
    <mergeCell ref="B12:G12"/>
    <mergeCell ref="H12:K12"/>
    <mergeCell ref="B13:G13"/>
    <mergeCell ref="H13:K13"/>
    <mergeCell ref="D14:F14"/>
    <mergeCell ref="D15:F15"/>
    <mergeCell ref="A14:A21"/>
    <mergeCell ref="B15:B18"/>
    <mergeCell ref="B19:B20"/>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topLeftCell="A13" workbookViewId="0">
      <selection activeCell="B14" sqref="B14"/>
    </sheetView>
  </sheetViews>
  <sheetFormatPr defaultColWidth="8.25" defaultRowHeight="13.5"/>
  <cols>
    <col min="1" max="1" width="6.125" customWidth="1"/>
    <col min="2" max="2" width="9.5" customWidth="1"/>
    <col min="3" max="3" width="9.25" customWidth="1"/>
    <col min="4" max="4" width="9.375" customWidth="1"/>
    <col min="5" max="5" width="10.125" customWidth="1"/>
    <col min="6" max="8" width="11.125" customWidth="1"/>
    <col min="9" max="10" width="9" customWidth="1"/>
    <col min="11" max="11" width="11.5"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507</v>
      </c>
      <c r="E5" s="211"/>
      <c r="F5" s="211"/>
      <c r="G5" s="211"/>
      <c r="H5" s="211"/>
      <c r="I5" s="211"/>
      <c r="J5" s="211"/>
      <c r="K5" s="212"/>
    </row>
    <row r="6" spans="1:15" ht="33.6" customHeight="1">
      <c r="A6" s="207" t="s">
        <v>5</v>
      </c>
      <c r="B6" s="208"/>
      <c r="C6" s="209"/>
      <c r="D6" s="207" t="s">
        <v>6</v>
      </c>
      <c r="E6" s="208"/>
      <c r="F6" s="208"/>
      <c r="G6" s="213"/>
      <c r="H6" s="214" t="s">
        <v>7</v>
      </c>
      <c r="I6" s="207" t="s">
        <v>491</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111</v>
      </c>
      <c r="G8" s="214">
        <f>G9+G10+G11</f>
        <v>111</v>
      </c>
      <c r="H8" s="214">
        <f>H9+H10+H11</f>
        <v>301.8</v>
      </c>
      <c r="I8" s="214">
        <v>10</v>
      </c>
      <c r="J8" s="221">
        <f>H8/G8</f>
        <v>2.7189189189189191</v>
      </c>
      <c r="K8" s="222">
        <f>J8*I8</f>
        <v>27.189189189189193</v>
      </c>
    </row>
    <row r="9" spans="1:15" ht="33.6" customHeight="1">
      <c r="A9" s="219"/>
      <c r="B9" s="178"/>
      <c r="C9" s="220"/>
      <c r="D9" s="207" t="s">
        <v>17</v>
      </c>
      <c r="E9" s="209"/>
      <c r="F9" s="214">
        <v>111</v>
      </c>
      <c r="G9" s="214">
        <v>111</v>
      </c>
      <c r="H9" s="214">
        <v>301.8</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96.6" customHeight="1">
      <c r="A13" s="230"/>
      <c r="B13" s="234" t="s">
        <v>508</v>
      </c>
      <c r="C13" s="235"/>
      <c r="D13" s="235"/>
      <c r="E13" s="235"/>
      <c r="F13" s="235"/>
      <c r="G13" s="236"/>
      <c r="H13" s="234" t="s">
        <v>509</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36.6" customHeight="1">
      <c r="A15" s="237"/>
      <c r="B15" s="238" t="s">
        <v>35</v>
      </c>
      <c r="C15" s="243" t="s">
        <v>36</v>
      </c>
      <c r="D15" s="163" t="s">
        <v>983</v>
      </c>
      <c r="E15" s="164"/>
      <c r="F15" s="165"/>
      <c r="G15" s="218" t="s">
        <v>984</v>
      </c>
      <c r="H15" s="218" t="s">
        <v>1015</v>
      </c>
      <c r="I15" s="218" t="s">
        <v>310</v>
      </c>
      <c r="J15" s="218">
        <v>20</v>
      </c>
      <c r="K15" s="218"/>
    </row>
    <row r="16" spans="1:15" ht="30" customHeight="1">
      <c r="A16" s="237"/>
      <c r="B16" s="239"/>
      <c r="C16" s="241" t="s">
        <v>43</v>
      </c>
      <c r="D16" s="163" t="s">
        <v>986</v>
      </c>
      <c r="E16" s="164"/>
      <c r="F16" s="165"/>
      <c r="G16" s="218" t="s">
        <v>987</v>
      </c>
      <c r="H16" s="218" t="s">
        <v>987</v>
      </c>
      <c r="I16" s="218">
        <v>10</v>
      </c>
      <c r="J16" s="218">
        <v>10</v>
      </c>
      <c r="K16" s="218" t="s">
        <v>19</v>
      </c>
    </row>
    <row r="17" spans="1:11" ht="33.75" customHeight="1">
      <c r="A17" s="237"/>
      <c r="B17" s="239"/>
      <c r="C17" s="241" t="s">
        <v>45</v>
      </c>
      <c r="D17" s="163" t="s">
        <v>965</v>
      </c>
      <c r="E17" s="164"/>
      <c r="F17" s="165"/>
      <c r="G17" s="218" t="s">
        <v>988</v>
      </c>
      <c r="H17" s="218" t="s">
        <v>988</v>
      </c>
      <c r="I17" s="218" t="s">
        <v>41</v>
      </c>
      <c r="J17" s="218">
        <v>10</v>
      </c>
      <c r="K17" s="218" t="s">
        <v>19</v>
      </c>
    </row>
    <row r="18" spans="1:11" ht="33.75" customHeight="1">
      <c r="A18" s="237"/>
      <c r="B18" s="240"/>
      <c r="C18" s="241" t="s">
        <v>47</v>
      </c>
      <c r="D18" s="163" t="s">
        <v>966</v>
      </c>
      <c r="E18" s="164"/>
      <c r="F18" s="165"/>
      <c r="G18" s="218" t="s">
        <v>973</v>
      </c>
      <c r="H18" s="218" t="s">
        <v>973</v>
      </c>
      <c r="I18" s="218">
        <v>10</v>
      </c>
      <c r="J18" s="218">
        <v>10</v>
      </c>
      <c r="K18" s="218" t="s">
        <v>19</v>
      </c>
    </row>
    <row r="19" spans="1:11" ht="33.75" customHeight="1">
      <c r="A19" s="237"/>
      <c r="B19" s="241" t="s">
        <v>51</v>
      </c>
      <c r="C19" s="243" t="s">
        <v>52</v>
      </c>
      <c r="D19" s="163" t="s">
        <v>989</v>
      </c>
      <c r="E19" s="164"/>
      <c r="F19" s="165"/>
      <c r="G19" s="218" t="s">
        <v>990</v>
      </c>
      <c r="H19" s="218" t="s">
        <v>910</v>
      </c>
      <c r="I19" s="218">
        <v>30</v>
      </c>
      <c r="J19" s="218">
        <v>30</v>
      </c>
      <c r="K19" s="218" t="s">
        <v>19</v>
      </c>
    </row>
    <row r="20" spans="1:11" ht="36" customHeight="1">
      <c r="A20" s="230"/>
      <c r="B20" s="243" t="s">
        <v>58</v>
      </c>
      <c r="C20" s="243" t="s">
        <v>901</v>
      </c>
      <c r="D20" s="163" t="s">
        <v>510</v>
      </c>
      <c r="E20" s="164"/>
      <c r="F20" s="165"/>
      <c r="G20" s="242">
        <v>0.95</v>
      </c>
      <c r="H20" s="242">
        <v>0.95</v>
      </c>
      <c r="I20" s="218" t="s">
        <v>41</v>
      </c>
      <c r="J20" s="218">
        <v>10</v>
      </c>
      <c r="K20" s="218" t="s">
        <v>19</v>
      </c>
    </row>
    <row r="21" spans="1:11" ht="33.75" customHeight="1">
      <c r="A21" s="244" t="s">
        <v>62</v>
      </c>
      <c r="B21" s="245"/>
      <c r="C21" s="245"/>
      <c r="D21" s="245"/>
      <c r="E21" s="245"/>
      <c r="F21" s="245"/>
      <c r="G21" s="246"/>
      <c r="H21" s="247" t="s">
        <v>19</v>
      </c>
      <c r="I21" s="247">
        <v>100</v>
      </c>
      <c r="J21" s="248">
        <f>SUM(J15:J20)+K8</f>
        <v>117.18918918918919</v>
      </c>
      <c r="K21" s="214" t="s">
        <v>19</v>
      </c>
    </row>
    <row r="22" spans="1:11" ht="33.75" customHeight="1"/>
    <row r="23" spans="1:11" ht="33.75" customHeight="1"/>
    <row r="24" spans="1:11" ht="33.75" customHeight="1"/>
    <row r="27" spans="1:11" ht="24" customHeight="1"/>
    <row r="28" spans="1:11" ht="24" customHeight="1"/>
  </sheetData>
  <mergeCells count="28">
    <mergeCell ref="A21:G21"/>
    <mergeCell ref="D16:F16"/>
    <mergeCell ref="D17:F17"/>
    <mergeCell ref="D18:F18"/>
    <mergeCell ref="D19:F19"/>
    <mergeCell ref="D20:F20"/>
    <mergeCell ref="A12:A13"/>
    <mergeCell ref="B12:G12"/>
    <mergeCell ref="H12:K12"/>
    <mergeCell ref="B13:G13"/>
    <mergeCell ref="H13:K13"/>
    <mergeCell ref="D14:F14"/>
    <mergeCell ref="D15:F15"/>
    <mergeCell ref="A14:A20"/>
    <mergeCell ref="B15:B18"/>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opLeftCell="A13" workbookViewId="0">
      <selection activeCell="B14" sqref="B14"/>
    </sheetView>
  </sheetViews>
  <sheetFormatPr defaultColWidth="8.25" defaultRowHeight="13.5"/>
  <cols>
    <col min="1" max="1" width="6.125" customWidth="1"/>
    <col min="2" max="2" width="9.5" customWidth="1"/>
    <col min="3" max="3" width="9.25" customWidth="1"/>
    <col min="4" max="4" width="11" customWidth="1"/>
    <col min="5" max="5" width="8.875" customWidth="1"/>
    <col min="6" max="8" width="11.125" customWidth="1"/>
    <col min="9" max="10" width="9" customWidth="1"/>
    <col min="11" max="11" width="13.375"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511</v>
      </c>
      <c r="E5" s="211"/>
      <c r="F5" s="211"/>
      <c r="G5" s="211"/>
      <c r="H5" s="211"/>
      <c r="I5" s="211"/>
      <c r="J5" s="211"/>
      <c r="K5" s="212"/>
    </row>
    <row r="6" spans="1:15" ht="33.6" customHeight="1">
      <c r="A6" s="207" t="s">
        <v>5</v>
      </c>
      <c r="B6" s="208"/>
      <c r="C6" s="209"/>
      <c r="D6" s="207" t="s">
        <v>6</v>
      </c>
      <c r="E6" s="208"/>
      <c r="F6" s="208"/>
      <c r="G6" s="213"/>
      <c r="H6" s="214" t="s">
        <v>7</v>
      </c>
      <c r="I6" s="207" t="s">
        <v>491</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1248</v>
      </c>
      <c r="G8" s="214">
        <f>G9+G10+G11</f>
        <v>1248</v>
      </c>
      <c r="H8" s="214">
        <f>H9+H10+H11</f>
        <v>3803.6559999999999</v>
      </c>
      <c r="I8" s="214">
        <v>10</v>
      </c>
      <c r="J8" s="221">
        <f>H8/G8</f>
        <v>3.0478012820512821</v>
      </c>
      <c r="K8" s="222">
        <f>J8*I8</f>
        <v>30.47801282051282</v>
      </c>
    </row>
    <row r="9" spans="1:15" ht="33.6" customHeight="1">
      <c r="A9" s="219"/>
      <c r="B9" s="178"/>
      <c r="C9" s="220"/>
      <c r="D9" s="207" t="s">
        <v>17</v>
      </c>
      <c r="E9" s="209"/>
      <c r="F9" s="214">
        <v>1248</v>
      </c>
      <c r="G9" s="214">
        <v>1248</v>
      </c>
      <c r="H9" s="214">
        <v>3803.6559999999999</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96.6" customHeight="1">
      <c r="A13" s="230"/>
      <c r="B13" s="234" t="s">
        <v>514</v>
      </c>
      <c r="C13" s="235"/>
      <c r="D13" s="235"/>
      <c r="E13" s="235"/>
      <c r="F13" s="235"/>
      <c r="G13" s="236"/>
      <c r="H13" s="234" t="s">
        <v>514</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36.6" customHeight="1">
      <c r="A15" s="237"/>
      <c r="B15" s="238" t="s">
        <v>35</v>
      </c>
      <c r="C15" s="243" t="s">
        <v>36</v>
      </c>
      <c r="D15" s="163" t="s">
        <v>1016</v>
      </c>
      <c r="E15" s="164"/>
      <c r="F15" s="165"/>
      <c r="G15" s="218" t="s">
        <v>1023</v>
      </c>
      <c r="H15" s="218" t="s">
        <v>1023</v>
      </c>
      <c r="I15" s="218" t="s">
        <v>310</v>
      </c>
      <c r="J15" s="214">
        <v>20</v>
      </c>
      <c r="K15" s="214" t="s">
        <v>19</v>
      </c>
    </row>
    <row r="16" spans="1:15" ht="30" customHeight="1">
      <c r="A16" s="237"/>
      <c r="B16" s="239"/>
      <c r="C16" s="241" t="s">
        <v>43</v>
      </c>
      <c r="D16" s="163" t="s">
        <v>1017</v>
      </c>
      <c r="E16" s="164"/>
      <c r="F16" s="165"/>
      <c r="G16" s="242">
        <v>1</v>
      </c>
      <c r="H16" s="242">
        <v>1</v>
      </c>
      <c r="I16" s="218">
        <v>10</v>
      </c>
      <c r="J16" s="214">
        <v>10</v>
      </c>
      <c r="K16" s="214" t="s">
        <v>19</v>
      </c>
    </row>
    <row r="17" spans="1:11" ht="33.75" customHeight="1">
      <c r="A17" s="237"/>
      <c r="B17" s="239"/>
      <c r="C17" s="241" t="s">
        <v>45</v>
      </c>
      <c r="D17" s="163" t="s">
        <v>965</v>
      </c>
      <c r="E17" s="164"/>
      <c r="F17" s="165"/>
      <c r="G17" s="218" t="s">
        <v>988</v>
      </c>
      <c r="H17" s="218" t="s">
        <v>988</v>
      </c>
      <c r="I17" s="218" t="s">
        <v>41</v>
      </c>
      <c r="J17" s="214">
        <v>10</v>
      </c>
      <c r="K17" s="214" t="s">
        <v>19</v>
      </c>
    </row>
    <row r="18" spans="1:11" ht="33.75" customHeight="1">
      <c r="A18" s="237"/>
      <c r="B18" s="240"/>
      <c r="C18" s="241" t="s">
        <v>47</v>
      </c>
      <c r="D18" s="163" t="s">
        <v>966</v>
      </c>
      <c r="E18" s="164"/>
      <c r="F18" s="165"/>
      <c r="G18" s="218" t="s">
        <v>973</v>
      </c>
      <c r="H18" s="218" t="s">
        <v>973</v>
      </c>
      <c r="I18" s="218">
        <v>10</v>
      </c>
      <c r="J18" s="214">
        <v>10</v>
      </c>
      <c r="K18" s="214" t="s">
        <v>19</v>
      </c>
    </row>
    <row r="19" spans="1:11" ht="33.75" customHeight="1">
      <c r="A19" s="237"/>
      <c r="B19" s="238" t="s">
        <v>51</v>
      </c>
      <c r="C19" s="243" t="s">
        <v>52</v>
      </c>
      <c r="D19" s="163" t="s">
        <v>1021</v>
      </c>
      <c r="E19" s="164"/>
      <c r="F19" s="165"/>
      <c r="G19" s="218" t="s">
        <v>910</v>
      </c>
      <c r="H19" s="218" t="s">
        <v>1022</v>
      </c>
      <c r="I19" s="218" t="s">
        <v>39</v>
      </c>
      <c r="J19" s="214">
        <v>15</v>
      </c>
      <c r="K19" s="214" t="s">
        <v>19</v>
      </c>
    </row>
    <row r="20" spans="1:11" ht="33.75" customHeight="1">
      <c r="A20" s="237"/>
      <c r="B20" s="239"/>
      <c r="C20" s="241" t="s">
        <v>54</v>
      </c>
      <c r="D20" s="163" t="s">
        <v>1018</v>
      </c>
      <c r="E20" s="164"/>
      <c r="F20" s="165"/>
      <c r="G20" s="218" t="s">
        <v>1019</v>
      </c>
      <c r="H20" s="218" t="s">
        <v>1020</v>
      </c>
      <c r="I20" s="218" t="s">
        <v>39</v>
      </c>
      <c r="J20" s="214">
        <v>15</v>
      </c>
      <c r="K20" s="214" t="s">
        <v>19</v>
      </c>
    </row>
    <row r="21" spans="1:11" ht="33.75" customHeight="1">
      <c r="A21" s="230"/>
      <c r="B21" s="243" t="s">
        <v>58</v>
      </c>
      <c r="C21" s="243" t="s">
        <v>901</v>
      </c>
      <c r="D21" s="163" t="s">
        <v>513</v>
      </c>
      <c r="E21" s="164"/>
      <c r="F21" s="165"/>
      <c r="G21" s="242">
        <v>0.9</v>
      </c>
      <c r="H21" s="242">
        <v>0.9</v>
      </c>
      <c r="I21" s="218" t="s">
        <v>41</v>
      </c>
      <c r="J21" s="214">
        <v>10</v>
      </c>
      <c r="K21" s="214" t="s">
        <v>19</v>
      </c>
    </row>
    <row r="22" spans="1:11" ht="33.75" customHeight="1">
      <c r="A22" s="244" t="s">
        <v>62</v>
      </c>
      <c r="B22" s="245"/>
      <c r="C22" s="245"/>
      <c r="D22" s="245"/>
      <c r="E22" s="245"/>
      <c r="F22" s="245"/>
      <c r="G22" s="246"/>
      <c r="H22" s="247" t="s">
        <v>19</v>
      </c>
      <c r="I22" s="247">
        <v>100</v>
      </c>
      <c r="J22" s="248">
        <f>SUM(J15:J21)+K8</f>
        <v>120.47801282051282</v>
      </c>
      <c r="K22" s="214" t="s">
        <v>19</v>
      </c>
    </row>
    <row r="23" spans="1:11" ht="33.75" customHeight="1"/>
    <row r="24" spans="1:11" ht="33.75" customHeight="1"/>
    <row r="25" spans="1:11" ht="33.75" customHeight="1"/>
    <row r="28" spans="1:11" ht="24" customHeight="1"/>
    <row r="29" spans="1:11" ht="24" customHeight="1"/>
  </sheetData>
  <mergeCells count="30">
    <mergeCell ref="A22:G22"/>
    <mergeCell ref="D16:F16"/>
    <mergeCell ref="D17:F17"/>
    <mergeCell ref="D18:F18"/>
    <mergeCell ref="D19:F19"/>
    <mergeCell ref="D21:F21"/>
    <mergeCell ref="D20:F20"/>
    <mergeCell ref="A12:A13"/>
    <mergeCell ref="B12:G12"/>
    <mergeCell ref="H12:K12"/>
    <mergeCell ref="B13:G13"/>
    <mergeCell ref="H13:K13"/>
    <mergeCell ref="D14:F14"/>
    <mergeCell ref="D15:F15"/>
    <mergeCell ref="A14:A21"/>
    <mergeCell ref="B15:B18"/>
    <mergeCell ref="B19:B20"/>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opLeftCell="A13" workbookViewId="0">
      <selection activeCell="B14" sqref="B14"/>
    </sheetView>
  </sheetViews>
  <sheetFormatPr defaultColWidth="8.25" defaultRowHeight="13.5"/>
  <cols>
    <col min="1" max="1" width="6.125" customWidth="1"/>
    <col min="2" max="2" width="9.5" customWidth="1"/>
    <col min="3" max="3" width="9.25" customWidth="1"/>
    <col min="4" max="4" width="10.25" customWidth="1"/>
    <col min="5" max="5" width="10.5" customWidth="1"/>
    <col min="6" max="8" width="11.125" customWidth="1"/>
    <col min="9" max="10" width="9" customWidth="1"/>
    <col min="11" max="11" width="12.25"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515</v>
      </c>
      <c r="E5" s="211"/>
      <c r="F5" s="211"/>
      <c r="G5" s="211"/>
      <c r="H5" s="211"/>
      <c r="I5" s="211"/>
      <c r="J5" s="211"/>
      <c r="K5" s="212"/>
    </row>
    <row r="6" spans="1:15" ht="33.6" customHeight="1">
      <c r="A6" s="207" t="s">
        <v>5</v>
      </c>
      <c r="B6" s="208"/>
      <c r="C6" s="209"/>
      <c r="D6" s="207" t="s">
        <v>6</v>
      </c>
      <c r="E6" s="208"/>
      <c r="F6" s="208"/>
      <c r="G6" s="213"/>
      <c r="H6" s="214" t="s">
        <v>7</v>
      </c>
      <c r="I6" s="207" t="s">
        <v>516</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600</v>
      </c>
      <c r="G8" s="214">
        <f>G9+G10+G11</f>
        <v>600</v>
      </c>
      <c r="H8" s="214">
        <f>H9+H10+H11</f>
        <v>466.98099999999999</v>
      </c>
      <c r="I8" s="214">
        <v>10</v>
      </c>
      <c r="J8" s="221">
        <f>H8/G8</f>
        <v>0.77830166666666667</v>
      </c>
      <c r="K8" s="222">
        <f>J8*I8</f>
        <v>7.7830166666666667</v>
      </c>
    </row>
    <row r="9" spans="1:15" ht="33.6" customHeight="1">
      <c r="A9" s="219"/>
      <c r="B9" s="178"/>
      <c r="C9" s="220"/>
      <c r="D9" s="207" t="s">
        <v>17</v>
      </c>
      <c r="E9" s="209"/>
      <c r="F9" s="214">
        <v>600</v>
      </c>
      <c r="G9" s="214">
        <v>600</v>
      </c>
      <c r="H9" s="214">
        <v>466.98099999999999</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49.5" customHeight="1">
      <c r="A13" s="230"/>
      <c r="B13" s="234" t="s">
        <v>517</v>
      </c>
      <c r="C13" s="235"/>
      <c r="D13" s="235"/>
      <c r="E13" s="235"/>
      <c r="F13" s="235"/>
      <c r="G13" s="236"/>
      <c r="H13" s="234" t="s">
        <v>19</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30" customHeight="1">
      <c r="A15" s="237"/>
      <c r="B15" s="238" t="s">
        <v>35</v>
      </c>
      <c r="C15" s="243" t="s">
        <v>36</v>
      </c>
      <c r="D15" s="163" t="s">
        <v>1024</v>
      </c>
      <c r="E15" s="164"/>
      <c r="F15" s="165"/>
      <c r="G15" s="218" t="s">
        <v>1025</v>
      </c>
      <c r="H15" s="218" t="s">
        <v>1026</v>
      </c>
      <c r="I15" s="218">
        <v>10</v>
      </c>
      <c r="J15" s="214">
        <v>10</v>
      </c>
      <c r="K15" s="214" t="s">
        <v>19</v>
      </c>
    </row>
    <row r="16" spans="1:15" ht="30" customHeight="1">
      <c r="A16" s="237"/>
      <c r="B16" s="239"/>
      <c r="C16" s="238" t="s">
        <v>43</v>
      </c>
      <c r="D16" s="163" t="s">
        <v>518</v>
      </c>
      <c r="E16" s="164"/>
      <c r="F16" s="165"/>
      <c r="G16" s="218" t="s">
        <v>519</v>
      </c>
      <c r="H16" s="242">
        <v>0.7</v>
      </c>
      <c r="I16" s="218">
        <v>8</v>
      </c>
      <c r="J16" s="214">
        <v>8</v>
      </c>
      <c r="K16" s="214" t="s">
        <v>19</v>
      </c>
    </row>
    <row r="17" spans="1:11" ht="30" customHeight="1">
      <c r="A17" s="237"/>
      <c r="B17" s="239"/>
      <c r="C17" s="239"/>
      <c r="D17" s="163" t="s">
        <v>520</v>
      </c>
      <c r="E17" s="164"/>
      <c r="F17" s="165"/>
      <c r="G17" s="218" t="s">
        <v>1034</v>
      </c>
      <c r="H17" s="218" t="s">
        <v>1033</v>
      </c>
      <c r="I17" s="218">
        <v>8</v>
      </c>
      <c r="J17" s="214">
        <v>8</v>
      </c>
      <c r="K17" s="214" t="s">
        <v>19</v>
      </c>
    </row>
    <row r="18" spans="1:11" ht="30" customHeight="1">
      <c r="A18" s="237"/>
      <c r="B18" s="239"/>
      <c r="C18" s="240"/>
      <c r="D18" s="163" t="s">
        <v>521</v>
      </c>
      <c r="E18" s="164"/>
      <c r="F18" s="165"/>
      <c r="G18" s="218" t="s">
        <v>1028</v>
      </c>
      <c r="H18" s="218" t="s">
        <v>1032</v>
      </c>
      <c r="I18" s="218">
        <v>8</v>
      </c>
      <c r="J18" s="214">
        <v>8</v>
      </c>
      <c r="K18" s="214" t="s">
        <v>19</v>
      </c>
    </row>
    <row r="19" spans="1:11" ht="39.75" customHeight="1">
      <c r="A19" s="237"/>
      <c r="B19" s="239"/>
      <c r="C19" s="241" t="s">
        <v>45</v>
      </c>
      <c r="D19" s="163" t="s">
        <v>522</v>
      </c>
      <c r="E19" s="164"/>
      <c r="F19" s="165"/>
      <c r="G19" s="218" t="s">
        <v>523</v>
      </c>
      <c r="H19" s="218" t="s">
        <v>1035</v>
      </c>
      <c r="I19" s="218">
        <v>8</v>
      </c>
      <c r="J19" s="214">
        <v>8</v>
      </c>
      <c r="K19" s="214" t="s">
        <v>19</v>
      </c>
    </row>
    <row r="20" spans="1:11" ht="30" customHeight="1">
      <c r="A20" s="237"/>
      <c r="B20" s="240"/>
      <c r="C20" s="241" t="s">
        <v>47</v>
      </c>
      <c r="D20" s="163" t="s">
        <v>524</v>
      </c>
      <c r="E20" s="164"/>
      <c r="F20" s="165"/>
      <c r="G20" s="218" t="s">
        <v>1029</v>
      </c>
      <c r="H20" s="218" t="s">
        <v>1031</v>
      </c>
      <c r="I20" s="218">
        <v>8</v>
      </c>
      <c r="J20" s="214">
        <v>8</v>
      </c>
      <c r="K20" s="214" t="s">
        <v>19</v>
      </c>
    </row>
    <row r="21" spans="1:11" ht="30" customHeight="1">
      <c r="A21" s="237"/>
      <c r="B21" s="238" t="s">
        <v>51</v>
      </c>
      <c r="C21" s="238" t="s">
        <v>52</v>
      </c>
      <c r="D21" s="163" t="s">
        <v>1027</v>
      </c>
      <c r="E21" s="164"/>
      <c r="F21" s="165"/>
      <c r="G21" s="218" t="s">
        <v>1116</v>
      </c>
      <c r="H21" s="218" t="s">
        <v>1116</v>
      </c>
      <c r="I21" s="218">
        <v>15</v>
      </c>
      <c r="J21" s="214">
        <v>15</v>
      </c>
      <c r="K21" s="214" t="s">
        <v>19</v>
      </c>
    </row>
    <row r="22" spans="1:11" ht="30" customHeight="1">
      <c r="A22" s="237"/>
      <c r="B22" s="239"/>
      <c r="C22" s="240"/>
      <c r="D22" s="163" t="s">
        <v>525</v>
      </c>
      <c r="E22" s="164"/>
      <c r="F22" s="165"/>
      <c r="G22" s="218" t="s">
        <v>227</v>
      </c>
      <c r="H22" s="242">
        <v>0.95</v>
      </c>
      <c r="I22" s="218">
        <v>15</v>
      </c>
      <c r="J22" s="214">
        <v>15</v>
      </c>
      <c r="K22" s="214" t="s">
        <v>19</v>
      </c>
    </row>
    <row r="23" spans="1:11" ht="30" customHeight="1">
      <c r="A23" s="237"/>
      <c r="B23" s="238" t="s">
        <v>58</v>
      </c>
      <c r="C23" s="238" t="s">
        <v>901</v>
      </c>
      <c r="D23" s="163" t="s">
        <v>1030</v>
      </c>
      <c r="E23" s="164"/>
      <c r="F23" s="165"/>
      <c r="G23" s="218" t="s">
        <v>227</v>
      </c>
      <c r="H23" s="242">
        <v>0.95</v>
      </c>
      <c r="I23" s="218">
        <v>5</v>
      </c>
      <c r="J23" s="214">
        <v>5</v>
      </c>
      <c r="K23" s="214" t="s">
        <v>19</v>
      </c>
    </row>
    <row r="24" spans="1:11" ht="30" customHeight="1">
      <c r="A24" s="230"/>
      <c r="B24" s="240"/>
      <c r="C24" s="240"/>
      <c r="D24" s="163" t="s">
        <v>934</v>
      </c>
      <c r="E24" s="164"/>
      <c r="F24" s="165"/>
      <c r="G24" s="218" t="s">
        <v>227</v>
      </c>
      <c r="H24" s="242">
        <v>0.95</v>
      </c>
      <c r="I24" s="218">
        <v>5</v>
      </c>
      <c r="J24" s="214">
        <v>5</v>
      </c>
      <c r="K24" s="214" t="s">
        <v>19</v>
      </c>
    </row>
    <row r="25" spans="1:11" ht="30" customHeight="1">
      <c r="A25" s="244" t="s">
        <v>62</v>
      </c>
      <c r="B25" s="245"/>
      <c r="C25" s="245"/>
      <c r="D25" s="245"/>
      <c r="E25" s="245"/>
      <c r="F25" s="245"/>
      <c r="G25" s="246"/>
      <c r="H25" s="247" t="s">
        <v>19</v>
      </c>
      <c r="I25" s="247">
        <v>100</v>
      </c>
      <c r="J25" s="248">
        <f>SUM(J15:J24)+K8</f>
        <v>97.783016666666668</v>
      </c>
      <c r="K25" s="214" t="s">
        <v>19</v>
      </c>
    </row>
    <row r="26" spans="1:11" ht="24" customHeight="1"/>
    <row r="27" spans="1:11" ht="24" customHeight="1"/>
  </sheetData>
  <mergeCells count="37">
    <mergeCell ref="A25:G25"/>
    <mergeCell ref="D24:F24"/>
    <mergeCell ref="C16:C18"/>
    <mergeCell ref="D23:F23"/>
    <mergeCell ref="B23:B24"/>
    <mergeCell ref="C23:C24"/>
    <mergeCell ref="D18:F18"/>
    <mergeCell ref="D20:F20"/>
    <mergeCell ref="D21:F21"/>
    <mergeCell ref="D22:F22"/>
    <mergeCell ref="D19:F19"/>
    <mergeCell ref="A12:A13"/>
    <mergeCell ref="B12:G12"/>
    <mergeCell ref="H12:K12"/>
    <mergeCell ref="B13:G13"/>
    <mergeCell ref="H13:K13"/>
    <mergeCell ref="D14:F14"/>
    <mergeCell ref="D15:F15"/>
    <mergeCell ref="A14:A24"/>
    <mergeCell ref="B15:B20"/>
    <mergeCell ref="B21:B22"/>
    <mergeCell ref="C21:C22"/>
    <mergeCell ref="D16:F16"/>
    <mergeCell ref="D17:F17"/>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election activeCell="B14" sqref="B14"/>
    </sheetView>
  </sheetViews>
  <sheetFormatPr defaultColWidth="8.25" defaultRowHeight="13.5"/>
  <cols>
    <col min="1" max="1" width="6.125" customWidth="1"/>
    <col min="2" max="2" width="9.5" customWidth="1"/>
    <col min="3" max="3" width="9.25" customWidth="1"/>
    <col min="4" max="4" width="10" customWidth="1"/>
    <col min="5" max="5" width="10.125" customWidth="1"/>
    <col min="6" max="8" width="11.125" customWidth="1"/>
    <col min="9" max="10" width="9" customWidth="1"/>
    <col min="11" max="11" width="12.25"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526</v>
      </c>
      <c r="E5" s="211"/>
      <c r="F5" s="211"/>
      <c r="G5" s="211"/>
      <c r="H5" s="211"/>
      <c r="I5" s="211"/>
      <c r="J5" s="211"/>
      <c r="K5" s="212"/>
    </row>
    <row r="6" spans="1:15" ht="33.6" customHeight="1">
      <c r="A6" s="207" t="s">
        <v>5</v>
      </c>
      <c r="B6" s="208"/>
      <c r="C6" s="209"/>
      <c r="D6" s="207" t="s">
        <v>6</v>
      </c>
      <c r="E6" s="208"/>
      <c r="F6" s="208"/>
      <c r="G6" s="213"/>
      <c r="H6" s="214" t="s">
        <v>7</v>
      </c>
      <c r="I6" s="207" t="s">
        <v>516</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385</v>
      </c>
      <c r="G8" s="214">
        <f>G9+G10+G11</f>
        <v>385</v>
      </c>
      <c r="H8" s="214">
        <f>H9+H10+H11</f>
        <v>385</v>
      </c>
      <c r="I8" s="214">
        <v>10</v>
      </c>
      <c r="J8" s="221">
        <f>H8/G8</f>
        <v>1</v>
      </c>
      <c r="K8" s="222">
        <f>J8*I8</f>
        <v>10</v>
      </c>
    </row>
    <row r="9" spans="1:15" ht="33.6" customHeight="1">
      <c r="A9" s="219"/>
      <c r="B9" s="178"/>
      <c r="C9" s="220"/>
      <c r="D9" s="207" t="s">
        <v>17</v>
      </c>
      <c r="E9" s="209"/>
      <c r="F9" s="214">
        <v>385</v>
      </c>
      <c r="G9" s="214">
        <v>385</v>
      </c>
      <c r="H9" s="214">
        <v>385</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96.6" customHeight="1">
      <c r="A13" s="230"/>
      <c r="B13" s="234" t="s">
        <v>535</v>
      </c>
      <c r="C13" s="235"/>
      <c r="D13" s="235"/>
      <c r="E13" s="235"/>
      <c r="F13" s="235"/>
      <c r="G13" s="236"/>
      <c r="H13" s="234" t="s">
        <v>536</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36.6" customHeight="1">
      <c r="A15" s="237"/>
      <c r="B15" s="238" t="s">
        <v>35</v>
      </c>
      <c r="C15" s="243" t="s">
        <v>36</v>
      </c>
      <c r="D15" s="163" t="s">
        <v>526</v>
      </c>
      <c r="E15" s="164"/>
      <c r="F15" s="165"/>
      <c r="G15" s="218" t="s">
        <v>527</v>
      </c>
      <c r="H15" s="218" t="s">
        <v>1036</v>
      </c>
      <c r="I15" s="218">
        <v>20</v>
      </c>
      <c r="J15" s="214">
        <v>20</v>
      </c>
      <c r="K15" s="214" t="s">
        <v>19</v>
      </c>
    </row>
    <row r="16" spans="1:15" ht="30" customHeight="1">
      <c r="A16" s="237"/>
      <c r="B16" s="239"/>
      <c r="C16" s="241" t="s">
        <v>43</v>
      </c>
      <c r="D16" s="163" t="s">
        <v>1017</v>
      </c>
      <c r="E16" s="164"/>
      <c r="F16" s="165"/>
      <c r="G16" s="242">
        <v>1</v>
      </c>
      <c r="H16" s="242">
        <v>1</v>
      </c>
      <c r="I16" s="218">
        <v>10</v>
      </c>
      <c r="J16" s="214">
        <v>10</v>
      </c>
      <c r="K16" s="214" t="s">
        <v>19</v>
      </c>
    </row>
    <row r="17" spans="1:11" ht="33.75" customHeight="1">
      <c r="A17" s="237"/>
      <c r="B17" s="239"/>
      <c r="C17" s="241" t="s">
        <v>45</v>
      </c>
      <c r="D17" s="163" t="s">
        <v>528</v>
      </c>
      <c r="E17" s="164"/>
      <c r="F17" s="165"/>
      <c r="G17" s="218" t="s">
        <v>529</v>
      </c>
      <c r="H17" s="218" t="s">
        <v>1037</v>
      </c>
      <c r="I17" s="218">
        <v>10</v>
      </c>
      <c r="J17" s="214">
        <v>10</v>
      </c>
      <c r="K17" s="214" t="s">
        <v>19</v>
      </c>
    </row>
    <row r="18" spans="1:11" ht="33.75" customHeight="1">
      <c r="A18" s="237"/>
      <c r="B18" s="240"/>
      <c r="C18" s="241" t="s">
        <v>47</v>
      </c>
      <c r="D18" s="163" t="s">
        <v>966</v>
      </c>
      <c r="E18" s="164"/>
      <c r="F18" s="165"/>
      <c r="G18" s="218" t="s">
        <v>973</v>
      </c>
      <c r="H18" s="218" t="s">
        <v>973</v>
      </c>
      <c r="I18" s="218">
        <v>10</v>
      </c>
      <c r="J18" s="214">
        <v>10</v>
      </c>
      <c r="K18" s="214" t="s">
        <v>19</v>
      </c>
    </row>
    <row r="19" spans="1:11" ht="33.75" customHeight="1">
      <c r="A19" s="237"/>
      <c r="B19" s="238" t="s">
        <v>51</v>
      </c>
      <c r="C19" s="243" t="s">
        <v>56</v>
      </c>
      <c r="D19" s="163" t="s">
        <v>530</v>
      </c>
      <c r="E19" s="164"/>
      <c r="F19" s="165"/>
      <c r="G19" s="218" t="s">
        <v>530</v>
      </c>
      <c r="H19" s="218" t="s">
        <v>1038</v>
      </c>
      <c r="I19" s="218">
        <v>10</v>
      </c>
      <c r="J19" s="214">
        <v>10</v>
      </c>
      <c r="K19" s="214" t="s">
        <v>19</v>
      </c>
    </row>
    <row r="20" spans="1:11" ht="33.75" customHeight="1">
      <c r="A20" s="237"/>
      <c r="B20" s="239"/>
      <c r="C20" s="241" t="s">
        <v>52</v>
      </c>
      <c r="D20" s="163" t="s">
        <v>531</v>
      </c>
      <c r="E20" s="164"/>
      <c r="F20" s="165"/>
      <c r="G20" s="218" t="s">
        <v>531</v>
      </c>
      <c r="H20" s="218" t="s">
        <v>931</v>
      </c>
      <c r="I20" s="218">
        <v>10</v>
      </c>
      <c r="J20" s="214">
        <v>10</v>
      </c>
      <c r="K20" s="214" t="s">
        <v>19</v>
      </c>
    </row>
    <row r="21" spans="1:11" ht="33.75" customHeight="1">
      <c r="A21" s="237"/>
      <c r="B21" s="239"/>
      <c r="C21" s="241" t="s">
        <v>54</v>
      </c>
      <c r="D21" s="163" t="s">
        <v>532</v>
      </c>
      <c r="E21" s="164"/>
      <c r="F21" s="165"/>
      <c r="G21" s="218" t="s">
        <v>532</v>
      </c>
      <c r="H21" s="218" t="s">
        <v>1038</v>
      </c>
      <c r="I21" s="218">
        <v>10</v>
      </c>
      <c r="J21" s="214">
        <v>10</v>
      </c>
      <c r="K21" s="214" t="s">
        <v>19</v>
      </c>
    </row>
    <row r="22" spans="1:11" ht="33.75" customHeight="1">
      <c r="A22" s="237"/>
      <c r="B22" s="238" t="s">
        <v>58</v>
      </c>
      <c r="C22" s="238" t="s">
        <v>901</v>
      </c>
      <c r="D22" s="163" t="s">
        <v>533</v>
      </c>
      <c r="E22" s="164"/>
      <c r="F22" s="165"/>
      <c r="G22" s="218" t="s">
        <v>227</v>
      </c>
      <c r="H22" s="242">
        <v>0.95</v>
      </c>
      <c r="I22" s="218">
        <v>5</v>
      </c>
      <c r="J22" s="214">
        <v>5</v>
      </c>
      <c r="K22" s="214" t="s">
        <v>19</v>
      </c>
    </row>
    <row r="23" spans="1:11" ht="33.75" customHeight="1">
      <c r="A23" s="230"/>
      <c r="B23" s="240"/>
      <c r="C23" s="240"/>
      <c r="D23" s="163" t="s">
        <v>534</v>
      </c>
      <c r="E23" s="164"/>
      <c r="F23" s="165"/>
      <c r="G23" s="218" t="s">
        <v>227</v>
      </c>
      <c r="H23" s="242">
        <v>0.95</v>
      </c>
      <c r="I23" s="218">
        <v>5</v>
      </c>
      <c r="J23" s="214">
        <v>5</v>
      </c>
      <c r="K23" s="214" t="s">
        <v>19</v>
      </c>
    </row>
    <row r="24" spans="1:11" ht="33.75" customHeight="1">
      <c r="A24" s="244" t="s">
        <v>62</v>
      </c>
      <c r="B24" s="245"/>
      <c r="C24" s="245"/>
      <c r="D24" s="245"/>
      <c r="E24" s="245"/>
      <c r="F24" s="245"/>
      <c r="G24" s="246"/>
      <c r="H24" s="247" t="s">
        <v>19</v>
      </c>
      <c r="I24" s="247">
        <v>100</v>
      </c>
      <c r="J24" s="248">
        <f>SUM(J15:J23)+K8</f>
        <v>100</v>
      </c>
      <c r="K24" s="214" t="s">
        <v>19</v>
      </c>
    </row>
    <row r="25" spans="1:11" ht="33.75" customHeight="1"/>
    <row r="26" spans="1:11" ht="33.75" customHeight="1"/>
    <row r="29" spans="1:11" ht="24" customHeight="1"/>
    <row r="30" spans="1:11" ht="24" customHeight="1"/>
  </sheetData>
  <mergeCells count="34">
    <mergeCell ref="A24:G24"/>
    <mergeCell ref="D19:F19"/>
    <mergeCell ref="D21:F21"/>
    <mergeCell ref="D22:F22"/>
    <mergeCell ref="D23:F23"/>
    <mergeCell ref="D20:F20"/>
    <mergeCell ref="A12:A13"/>
    <mergeCell ref="B12:G12"/>
    <mergeCell ref="H12:K12"/>
    <mergeCell ref="B13:G13"/>
    <mergeCell ref="H13:K13"/>
    <mergeCell ref="D14:F14"/>
    <mergeCell ref="D15:F15"/>
    <mergeCell ref="A14:A23"/>
    <mergeCell ref="B15:B18"/>
    <mergeCell ref="B19:B21"/>
    <mergeCell ref="B22:B23"/>
    <mergeCell ref="C22:C23"/>
    <mergeCell ref="D16:F16"/>
    <mergeCell ref="D17:F17"/>
    <mergeCell ref="D18:F18"/>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opLeftCell="A7" workbookViewId="0">
      <selection activeCell="B14" sqref="B14"/>
    </sheetView>
  </sheetViews>
  <sheetFormatPr defaultColWidth="8.25" defaultRowHeight="13.5"/>
  <cols>
    <col min="1" max="1" width="6.125" customWidth="1"/>
    <col min="2" max="2" width="9.5" customWidth="1"/>
    <col min="3" max="3" width="9.25" customWidth="1"/>
    <col min="4" max="4" width="10.875" customWidth="1"/>
    <col min="5" max="5" width="10.5" customWidth="1"/>
    <col min="6" max="8" width="11.125" customWidth="1"/>
    <col min="9" max="10" width="9" customWidth="1"/>
    <col min="11" max="11" width="12"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537</v>
      </c>
      <c r="E5" s="211"/>
      <c r="F5" s="211"/>
      <c r="G5" s="211"/>
      <c r="H5" s="211"/>
      <c r="I5" s="211"/>
      <c r="J5" s="211"/>
      <c r="K5" s="212"/>
    </row>
    <row r="6" spans="1:15" ht="33.6" customHeight="1">
      <c r="A6" s="207" t="s">
        <v>5</v>
      </c>
      <c r="B6" s="208"/>
      <c r="C6" s="209"/>
      <c r="D6" s="207" t="s">
        <v>6</v>
      </c>
      <c r="E6" s="208"/>
      <c r="F6" s="208"/>
      <c r="G6" s="213"/>
      <c r="H6" s="214" t="s">
        <v>7</v>
      </c>
      <c r="I6" s="207" t="s">
        <v>516</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40</v>
      </c>
      <c r="G8" s="214">
        <f>G9+G10+G11</f>
        <v>40</v>
      </c>
      <c r="H8" s="214">
        <f>H9+H10+H11</f>
        <v>40</v>
      </c>
      <c r="I8" s="214">
        <v>10</v>
      </c>
      <c r="J8" s="221">
        <f>H8/G8</f>
        <v>1</v>
      </c>
      <c r="K8" s="222">
        <f>J8*I8</f>
        <v>10</v>
      </c>
    </row>
    <row r="9" spans="1:15" ht="33.6" customHeight="1">
      <c r="A9" s="219"/>
      <c r="B9" s="178"/>
      <c r="C9" s="220"/>
      <c r="D9" s="207" t="s">
        <v>17</v>
      </c>
      <c r="E9" s="209"/>
      <c r="F9" s="214">
        <v>40</v>
      </c>
      <c r="G9" s="214">
        <v>40</v>
      </c>
      <c r="H9" s="214">
        <v>40</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82.5" customHeight="1">
      <c r="A13" s="230"/>
      <c r="B13" s="234" t="s">
        <v>538</v>
      </c>
      <c r="C13" s="235"/>
      <c r="D13" s="235"/>
      <c r="E13" s="235"/>
      <c r="F13" s="235"/>
      <c r="G13" s="236"/>
      <c r="H13" s="234" t="s">
        <v>538</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36.6" customHeight="1">
      <c r="A15" s="237"/>
      <c r="B15" s="238" t="s">
        <v>35</v>
      </c>
      <c r="C15" s="243" t="s">
        <v>36</v>
      </c>
      <c r="D15" s="163" t="s">
        <v>539</v>
      </c>
      <c r="E15" s="164"/>
      <c r="F15" s="165"/>
      <c r="G15" s="218" t="s">
        <v>540</v>
      </c>
      <c r="H15" s="218" t="s">
        <v>541</v>
      </c>
      <c r="I15" s="218" t="s">
        <v>310</v>
      </c>
      <c r="J15" s="214">
        <v>20</v>
      </c>
      <c r="K15" s="214" t="s">
        <v>19</v>
      </c>
    </row>
    <row r="16" spans="1:15" ht="30" customHeight="1">
      <c r="A16" s="237"/>
      <c r="B16" s="239"/>
      <c r="C16" s="238" t="s">
        <v>43</v>
      </c>
      <c r="D16" s="163" t="s">
        <v>542</v>
      </c>
      <c r="E16" s="164"/>
      <c r="F16" s="165"/>
      <c r="G16" s="218" t="s">
        <v>543</v>
      </c>
      <c r="H16" s="218" t="s">
        <v>543</v>
      </c>
      <c r="I16" s="218" t="s">
        <v>41</v>
      </c>
      <c r="J16" s="214">
        <v>10</v>
      </c>
      <c r="K16" s="214" t="s">
        <v>19</v>
      </c>
    </row>
    <row r="17" spans="1:11" ht="33.75" customHeight="1">
      <c r="A17" s="237"/>
      <c r="B17" s="239"/>
      <c r="C17" s="239"/>
      <c r="D17" s="163" t="s">
        <v>544</v>
      </c>
      <c r="E17" s="164"/>
      <c r="F17" s="165"/>
      <c r="G17" s="218" t="s">
        <v>545</v>
      </c>
      <c r="H17" s="218" t="s">
        <v>545</v>
      </c>
      <c r="I17" s="218" t="s">
        <v>50</v>
      </c>
      <c r="J17" s="214">
        <v>5</v>
      </c>
      <c r="K17" s="214" t="s">
        <v>19</v>
      </c>
    </row>
    <row r="18" spans="1:11" ht="33.75" customHeight="1">
      <c r="A18" s="237"/>
      <c r="B18" s="239"/>
      <c r="C18" s="241" t="s">
        <v>45</v>
      </c>
      <c r="D18" s="163" t="s">
        <v>546</v>
      </c>
      <c r="E18" s="164"/>
      <c r="F18" s="165"/>
      <c r="G18" s="218" t="s">
        <v>547</v>
      </c>
      <c r="H18" s="218" t="s">
        <v>547</v>
      </c>
      <c r="I18" s="218" t="s">
        <v>50</v>
      </c>
      <c r="J18" s="214">
        <v>5</v>
      </c>
      <c r="K18" s="214" t="s">
        <v>19</v>
      </c>
    </row>
    <row r="19" spans="1:11" ht="33.75" customHeight="1">
      <c r="A19" s="237"/>
      <c r="B19" s="240"/>
      <c r="C19" s="241" t="s">
        <v>47</v>
      </c>
      <c r="D19" s="163" t="s">
        <v>548</v>
      </c>
      <c r="E19" s="164"/>
      <c r="F19" s="165"/>
      <c r="G19" s="218" t="s">
        <v>493</v>
      </c>
      <c r="H19" s="218" t="s">
        <v>549</v>
      </c>
      <c r="I19" s="218" t="s">
        <v>41</v>
      </c>
      <c r="J19" s="214">
        <v>10</v>
      </c>
      <c r="K19" s="214" t="s">
        <v>19</v>
      </c>
    </row>
    <row r="20" spans="1:11" ht="45" customHeight="1">
      <c r="A20" s="237"/>
      <c r="B20" s="238" t="s">
        <v>51</v>
      </c>
      <c r="C20" s="243" t="s">
        <v>52</v>
      </c>
      <c r="D20" s="163" t="s">
        <v>550</v>
      </c>
      <c r="E20" s="164"/>
      <c r="F20" s="165"/>
      <c r="G20" s="218" t="s">
        <v>946</v>
      </c>
      <c r="H20" s="218" t="s">
        <v>946</v>
      </c>
      <c r="I20" s="218" t="s">
        <v>310</v>
      </c>
      <c r="J20" s="214">
        <v>20</v>
      </c>
      <c r="K20" s="214" t="s">
        <v>19</v>
      </c>
    </row>
    <row r="21" spans="1:11" ht="46.5" customHeight="1">
      <c r="A21" s="237"/>
      <c r="B21" s="239"/>
      <c r="C21" s="241" t="s">
        <v>54</v>
      </c>
      <c r="D21" s="163" t="s">
        <v>551</v>
      </c>
      <c r="E21" s="164"/>
      <c r="F21" s="165"/>
      <c r="G21" s="218" t="s">
        <v>1039</v>
      </c>
      <c r="H21" s="218" t="s">
        <v>1039</v>
      </c>
      <c r="I21" s="218" t="s">
        <v>41</v>
      </c>
      <c r="J21" s="214">
        <v>10</v>
      </c>
      <c r="K21" s="214" t="s">
        <v>19</v>
      </c>
    </row>
    <row r="22" spans="1:11" ht="33.75" customHeight="1">
      <c r="A22" s="237"/>
      <c r="B22" s="238" t="s">
        <v>58</v>
      </c>
      <c r="C22" s="238" t="s">
        <v>901</v>
      </c>
      <c r="D22" s="163" t="s">
        <v>552</v>
      </c>
      <c r="E22" s="164"/>
      <c r="F22" s="165"/>
      <c r="G22" s="218" t="s">
        <v>227</v>
      </c>
      <c r="H22" s="218" t="s">
        <v>228</v>
      </c>
      <c r="I22" s="218" t="s">
        <v>50</v>
      </c>
      <c r="J22" s="214">
        <v>5</v>
      </c>
      <c r="K22" s="214" t="s">
        <v>19</v>
      </c>
    </row>
    <row r="23" spans="1:11" ht="33.75" customHeight="1">
      <c r="A23" s="230"/>
      <c r="B23" s="240"/>
      <c r="C23" s="240"/>
      <c r="D23" s="163" t="s">
        <v>533</v>
      </c>
      <c r="E23" s="164"/>
      <c r="F23" s="165"/>
      <c r="G23" s="218" t="s">
        <v>227</v>
      </c>
      <c r="H23" s="218" t="s">
        <v>228</v>
      </c>
      <c r="I23" s="218" t="s">
        <v>50</v>
      </c>
      <c r="J23" s="214">
        <v>5</v>
      </c>
      <c r="K23" s="214" t="s">
        <v>19</v>
      </c>
    </row>
    <row r="24" spans="1:11" ht="33.75" customHeight="1">
      <c r="A24" s="244" t="s">
        <v>62</v>
      </c>
      <c r="B24" s="245"/>
      <c r="C24" s="245"/>
      <c r="D24" s="245"/>
      <c r="E24" s="245"/>
      <c r="F24" s="245"/>
      <c r="G24" s="246"/>
      <c r="H24" s="247" t="s">
        <v>19</v>
      </c>
      <c r="I24" s="247">
        <v>100</v>
      </c>
      <c r="J24" s="248">
        <f>SUM(J15:J23)+K8</f>
        <v>100</v>
      </c>
      <c r="K24" s="214" t="s">
        <v>19</v>
      </c>
    </row>
    <row r="25" spans="1:11" ht="33.75" customHeight="1"/>
    <row r="28" spans="1:11" ht="24" customHeight="1"/>
    <row r="29" spans="1:11" ht="24" customHeight="1"/>
  </sheetData>
  <mergeCells count="35">
    <mergeCell ref="D23:F23"/>
    <mergeCell ref="C22:C23"/>
    <mergeCell ref="A24:G24"/>
    <mergeCell ref="D19:F19"/>
    <mergeCell ref="D21:F21"/>
    <mergeCell ref="D22:F22"/>
    <mergeCell ref="D20:F20"/>
    <mergeCell ref="A12:A13"/>
    <mergeCell ref="B12:G12"/>
    <mergeCell ref="H12:K12"/>
    <mergeCell ref="B13:G13"/>
    <mergeCell ref="H13:K13"/>
    <mergeCell ref="D14:F14"/>
    <mergeCell ref="D15:F15"/>
    <mergeCell ref="A14:A23"/>
    <mergeCell ref="B15:B19"/>
    <mergeCell ref="C16:C17"/>
    <mergeCell ref="B20:B21"/>
    <mergeCell ref="B22:B23"/>
    <mergeCell ref="D16:F16"/>
    <mergeCell ref="D17:F17"/>
    <mergeCell ref="D18:F18"/>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election activeCell="B14" sqref="B14"/>
    </sheetView>
  </sheetViews>
  <sheetFormatPr defaultColWidth="8.25" defaultRowHeight="13.5"/>
  <cols>
    <col min="1" max="1" width="6.125" customWidth="1"/>
    <col min="2" max="2" width="9.5" customWidth="1"/>
    <col min="3" max="3" width="9.25" customWidth="1"/>
    <col min="4" max="4" width="15.375" customWidth="1"/>
    <col min="5" max="5" width="8.5" customWidth="1"/>
    <col min="6" max="8" width="11.125" customWidth="1"/>
    <col min="9" max="10" width="9" customWidth="1"/>
    <col min="11" max="11" width="17.5" customWidth="1"/>
  </cols>
  <sheetData>
    <row r="1" spans="1:15" ht="22.5">
      <c r="A1" s="5" t="s">
        <v>0</v>
      </c>
    </row>
    <row r="2" spans="1:15" ht="20.25">
      <c r="A2" s="59" t="s">
        <v>1</v>
      </c>
      <c r="B2" s="59"/>
      <c r="C2" s="59"/>
      <c r="D2" s="59"/>
      <c r="E2" s="59"/>
      <c r="F2" s="59"/>
      <c r="G2" s="59"/>
      <c r="H2" s="59"/>
      <c r="I2" s="59"/>
      <c r="J2" s="59"/>
      <c r="K2" s="59"/>
    </row>
    <row r="3" spans="1:15">
      <c r="A3" s="57" t="s">
        <v>2</v>
      </c>
      <c r="B3" s="57"/>
      <c r="C3" s="57"/>
      <c r="D3" s="57"/>
      <c r="E3" s="57"/>
      <c r="F3" s="57"/>
      <c r="G3" s="57"/>
      <c r="H3" s="57"/>
      <c r="I3" s="57"/>
      <c r="J3" s="57"/>
      <c r="K3" s="57"/>
    </row>
    <row r="4" spans="1:15">
      <c r="A4" s="2"/>
      <c r="B4" s="2"/>
      <c r="C4" s="2"/>
      <c r="D4" s="2"/>
      <c r="E4" s="2"/>
      <c r="F4" s="2"/>
      <c r="G4" s="2"/>
      <c r="H4" s="2"/>
      <c r="I4" s="2"/>
      <c r="J4" s="2"/>
      <c r="K4" s="2"/>
    </row>
    <row r="5" spans="1:15" ht="33.75" customHeight="1">
      <c r="A5" s="166" t="s">
        <v>3</v>
      </c>
      <c r="B5" s="167"/>
      <c r="C5" s="168"/>
      <c r="D5" s="169" t="s">
        <v>63</v>
      </c>
      <c r="E5" s="170"/>
      <c r="F5" s="170"/>
      <c r="G5" s="170"/>
      <c r="H5" s="170"/>
      <c r="I5" s="170"/>
      <c r="J5" s="170"/>
      <c r="K5" s="171"/>
    </row>
    <row r="6" spans="1:15" ht="27.75" customHeight="1">
      <c r="A6" s="166" t="s">
        <v>5</v>
      </c>
      <c r="B6" s="167"/>
      <c r="C6" s="168"/>
      <c r="D6" s="166" t="s">
        <v>6</v>
      </c>
      <c r="E6" s="167"/>
      <c r="F6" s="167"/>
      <c r="G6" s="172"/>
      <c r="H6" s="42" t="s">
        <v>7</v>
      </c>
      <c r="I6" s="166" t="s">
        <v>8</v>
      </c>
      <c r="J6" s="167"/>
      <c r="K6" s="168"/>
    </row>
    <row r="7" spans="1:15" ht="28.5" customHeight="1">
      <c r="A7" s="173" t="s">
        <v>9</v>
      </c>
      <c r="B7" s="174"/>
      <c r="C7" s="175"/>
      <c r="D7" s="166"/>
      <c r="E7" s="168"/>
      <c r="F7" s="176" t="s">
        <v>10</v>
      </c>
      <c r="G7" s="176" t="s">
        <v>11</v>
      </c>
      <c r="H7" s="176" t="s">
        <v>12</v>
      </c>
      <c r="I7" s="176" t="s">
        <v>13</v>
      </c>
      <c r="J7" s="176" t="s">
        <v>14</v>
      </c>
      <c r="K7" s="42" t="s">
        <v>15</v>
      </c>
    </row>
    <row r="8" spans="1:15" ht="23.25" customHeight="1">
      <c r="A8" s="177"/>
      <c r="B8" s="178"/>
      <c r="C8" s="179"/>
      <c r="D8" s="166" t="s">
        <v>16</v>
      </c>
      <c r="E8" s="168"/>
      <c r="F8" s="42">
        <f>F9+F10+F11</f>
        <v>50</v>
      </c>
      <c r="G8" s="42">
        <f>G9+G10+G11</f>
        <v>50</v>
      </c>
      <c r="H8" s="42">
        <f>H9+H10+H11</f>
        <v>50</v>
      </c>
      <c r="I8" s="42">
        <v>10</v>
      </c>
      <c r="J8" s="180">
        <f>H8/G8</f>
        <v>1</v>
      </c>
      <c r="K8" s="181">
        <f>J8*I8</f>
        <v>10</v>
      </c>
    </row>
    <row r="9" spans="1:15" ht="23.25" customHeight="1">
      <c r="A9" s="177"/>
      <c r="B9" s="178"/>
      <c r="C9" s="179"/>
      <c r="D9" s="166" t="s">
        <v>17</v>
      </c>
      <c r="E9" s="168"/>
      <c r="F9" s="42">
        <v>50</v>
      </c>
      <c r="G9" s="42">
        <v>50</v>
      </c>
      <c r="H9" s="42">
        <v>50</v>
      </c>
      <c r="I9" s="42" t="s">
        <v>18</v>
      </c>
      <c r="J9" s="42" t="s">
        <v>19</v>
      </c>
      <c r="K9" s="42" t="s">
        <v>19</v>
      </c>
    </row>
    <row r="10" spans="1:15" ht="23.25" customHeight="1">
      <c r="A10" s="177"/>
      <c r="B10" s="178"/>
      <c r="C10" s="179"/>
      <c r="D10" s="166" t="s">
        <v>20</v>
      </c>
      <c r="E10" s="168"/>
      <c r="F10" s="42">
        <v>0</v>
      </c>
      <c r="G10" s="42">
        <v>0</v>
      </c>
      <c r="H10" s="42">
        <v>0</v>
      </c>
      <c r="I10" s="42" t="s">
        <v>18</v>
      </c>
      <c r="J10" s="42" t="s">
        <v>19</v>
      </c>
      <c r="K10" s="42" t="s">
        <v>19</v>
      </c>
    </row>
    <row r="11" spans="1:15" ht="23.25" customHeight="1">
      <c r="A11" s="177"/>
      <c r="B11" s="178"/>
      <c r="C11" s="179"/>
      <c r="D11" s="182" t="s">
        <v>21</v>
      </c>
      <c r="E11" s="183"/>
      <c r="F11" s="43">
        <v>0</v>
      </c>
      <c r="G11" s="43">
        <v>0</v>
      </c>
      <c r="H11" s="43">
        <v>0</v>
      </c>
      <c r="I11" s="42" t="s">
        <v>18</v>
      </c>
      <c r="J11" s="42" t="s">
        <v>19</v>
      </c>
      <c r="K11" s="42" t="s">
        <v>19</v>
      </c>
    </row>
    <row r="12" spans="1:15" ht="33" customHeight="1">
      <c r="A12" s="184" t="s">
        <v>22</v>
      </c>
      <c r="B12" s="185" t="s">
        <v>23</v>
      </c>
      <c r="C12" s="186"/>
      <c r="D12" s="186"/>
      <c r="E12" s="186"/>
      <c r="F12" s="186"/>
      <c r="G12" s="187"/>
      <c r="H12" s="166" t="s">
        <v>24</v>
      </c>
      <c r="I12" s="167"/>
      <c r="J12" s="167"/>
      <c r="K12" s="168"/>
    </row>
    <row r="13" spans="1:15" ht="69.75" customHeight="1">
      <c r="A13" s="188"/>
      <c r="B13" s="189" t="s">
        <v>64</v>
      </c>
      <c r="C13" s="190"/>
      <c r="D13" s="190"/>
      <c r="E13" s="190"/>
      <c r="F13" s="190"/>
      <c r="G13" s="191"/>
      <c r="H13" s="189" t="s">
        <v>65</v>
      </c>
      <c r="I13" s="190"/>
      <c r="J13" s="190"/>
      <c r="K13" s="191"/>
      <c r="M13" s="3"/>
      <c r="N13" s="3"/>
      <c r="O13" s="3"/>
    </row>
    <row r="14" spans="1:15" ht="36.75" customHeight="1">
      <c r="A14" s="184" t="s">
        <v>27</v>
      </c>
      <c r="B14" s="176" t="s">
        <v>28</v>
      </c>
      <c r="C14" s="42" t="s">
        <v>29</v>
      </c>
      <c r="D14" s="166" t="s">
        <v>30</v>
      </c>
      <c r="E14" s="167"/>
      <c r="F14" s="168"/>
      <c r="G14" s="176" t="s">
        <v>31</v>
      </c>
      <c r="H14" s="42" t="s">
        <v>32</v>
      </c>
      <c r="I14" s="176" t="s">
        <v>33</v>
      </c>
      <c r="J14" s="176" t="s">
        <v>15</v>
      </c>
      <c r="K14" s="176" t="s">
        <v>34</v>
      </c>
    </row>
    <row r="15" spans="1:15" ht="36" customHeight="1">
      <c r="A15" s="192"/>
      <c r="B15" s="193" t="s">
        <v>35</v>
      </c>
      <c r="C15" s="193" t="s">
        <v>36</v>
      </c>
      <c r="D15" s="83" t="s">
        <v>66</v>
      </c>
      <c r="E15" s="84"/>
      <c r="F15" s="85"/>
      <c r="G15" s="176" t="s">
        <v>67</v>
      </c>
      <c r="H15" s="176">
        <v>1500</v>
      </c>
      <c r="I15" s="176" t="s">
        <v>41</v>
      </c>
      <c r="J15" s="42">
        <v>10</v>
      </c>
      <c r="K15" s="42" t="s">
        <v>19</v>
      </c>
    </row>
    <row r="16" spans="1:15" ht="35.25" customHeight="1">
      <c r="A16" s="192"/>
      <c r="B16" s="194"/>
      <c r="C16" s="195"/>
      <c r="D16" s="83" t="s">
        <v>68</v>
      </c>
      <c r="E16" s="84"/>
      <c r="F16" s="85"/>
      <c r="G16" s="176" t="s">
        <v>69</v>
      </c>
      <c r="H16" s="176">
        <v>11000</v>
      </c>
      <c r="I16" s="176" t="s">
        <v>41</v>
      </c>
      <c r="J16" s="42">
        <v>10</v>
      </c>
      <c r="K16" s="42" t="s">
        <v>19</v>
      </c>
    </row>
    <row r="17" spans="1:11" ht="40.5">
      <c r="A17" s="192"/>
      <c r="B17" s="194"/>
      <c r="C17" s="196" t="s">
        <v>43</v>
      </c>
      <c r="D17" s="83" t="s">
        <v>70</v>
      </c>
      <c r="E17" s="84"/>
      <c r="F17" s="85"/>
      <c r="G17" s="176" t="s">
        <v>71</v>
      </c>
      <c r="H17" s="176" t="s">
        <v>71</v>
      </c>
      <c r="I17" s="176" t="s">
        <v>41</v>
      </c>
      <c r="J17" s="42">
        <v>10</v>
      </c>
      <c r="K17" s="42" t="s">
        <v>19</v>
      </c>
    </row>
    <row r="18" spans="1:11" ht="33" customHeight="1">
      <c r="A18" s="192"/>
      <c r="B18" s="194"/>
      <c r="C18" s="196" t="s">
        <v>45</v>
      </c>
      <c r="D18" s="83" t="s">
        <v>72</v>
      </c>
      <c r="E18" s="84"/>
      <c r="F18" s="85"/>
      <c r="G18" s="176" t="s">
        <v>73</v>
      </c>
      <c r="H18" s="176" t="s">
        <v>73</v>
      </c>
      <c r="I18" s="176" t="s">
        <v>41</v>
      </c>
      <c r="J18" s="42">
        <v>10</v>
      </c>
      <c r="K18" s="42" t="s">
        <v>19</v>
      </c>
    </row>
    <row r="19" spans="1:11" ht="36.75" customHeight="1">
      <c r="A19" s="192"/>
      <c r="B19" s="195"/>
      <c r="C19" s="196" t="s">
        <v>47</v>
      </c>
      <c r="D19" s="83" t="s">
        <v>48</v>
      </c>
      <c r="E19" s="84"/>
      <c r="F19" s="85"/>
      <c r="G19" s="176" t="s">
        <v>74</v>
      </c>
      <c r="H19" s="176" t="s">
        <v>818</v>
      </c>
      <c r="I19" s="176" t="s">
        <v>41</v>
      </c>
      <c r="J19" s="42">
        <v>10</v>
      </c>
      <c r="K19" s="42" t="s">
        <v>19</v>
      </c>
    </row>
    <row r="20" spans="1:11" ht="34.5" customHeight="1">
      <c r="A20" s="192"/>
      <c r="B20" s="193" t="s">
        <v>51</v>
      </c>
      <c r="C20" s="197" t="s">
        <v>52</v>
      </c>
      <c r="D20" s="83" t="s">
        <v>75</v>
      </c>
      <c r="E20" s="84"/>
      <c r="F20" s="85"/>
      <c r="G20" s="176" t="s">
        <v>76</v>
      </c>
      <c r="H20" s="176" t="s">
        <v>76</v>
      </c>
      <c r="I20" s="176" t="s">
        <v>39</v>
      </c>
      <c r="J20" s="42">
        <v>15</v>
      </c>
      <c r="K20" s="42" t="s">
        <v>19</v>
      </c>
    </row>
    <row r="21" spans="1:11" ht="36.75" customHeight="1">
      <c r="A21" s="192"/>
      <c r="B21" s="194"/>
      <c r="C21" s="196" t="s">
        <v>54</v>
      </c>
      <c r="D21" s="83" t="s">
        <v>77</v>
      </c>
      <c r="E21" s="84"/>
      <c r="F21" s="85"/>
      <c r="G21" s="176" t="s">
        <v>78</v>
      </c>
      <c r="H21" s="176" t="s">
        <v>78</v>
      </c>
      <c r="I21" s="176" t="s">
        <v>39</v>
      </c>
      <c r="J21" s="42">
        <v>15</v>
      </c>
      <c r="K21" s="42" t="s">
        <v>19</v>
      </c>
    </row>
    <row r="22" spans="1:11" ht="39.75" customHeight="1">
      <c r="A22" s="188"/>
      <c r="B22" s="197" t="s">
        <v>58</v>
      </c>
      <c r="C22" s="197" t="s">
        <v>81</v>
      </c>
      <c r="D22" s="83" t="s">
        <v>79</v>
      </c>
      <c r="E22" s="84"/>
      <c r="F22" s="85"/>
      <c r="G22" s="176" t="s">
        <v>80</v>
      </c>
      <c r="H22" s="176" t="s">
        <v>80</v>
      </c>
      <c r="I22" s="176" t="s">
        <v>41</v>
      </c>
      <c r="J22" s="42">
        <v>10</v>
      </c>
      <c r="K22" s="42" t="s">
        <v>19</v>
      </c>
    </row>
    <row r="23" spans="1:11" ht="24" customHeight="1">
      <c r="A23" s="198" t="s">
        <v>62</v>
      </c>
      <c r="B23" s="199"/>
      <c r="C23" s="199"/>
      <c r="D23" s="199"/>
      <c r="E23" s="199"/>
      <c r="F23" s="199"/>
      <c r="G23" s="200"/>
      <c r="H23" s="201" t="s">
        <v>19</v>
      </c>
      <c r="I23" s="201">
        <v>100</v>
      </c>
      <c r="J23" s="202">
        <f>SUM(J15:J22)+K8</f>
        <v>100</v>
      </c>
      <c r="K23" s="42" t="s">
        <v>19</v>
      </c>
    </row>
  </sheetData>
  <mergeCells count="32">
    <mergeCell ref="D22:F22"/>
    <mergeCell ref="A23:G23"/>
    <mergeCell ref="D16:F16"/>
    <mergeCell ref="D17:F17"/>
    <mergeCell ref="D18:F18"/>
    <mergeCell ref="D19:F19"/>
    <mergeCell ref="B20:B21"/>
    <mergeCell ref="D20:F20"/>
    <mergeCell ref="D21:F21"/>
    <mergeCell ref="A14:A22"/>
    <mergeCell ref="D14:F14"/>
    <mergeCell ref="B15:B19"/>
    <mergeCell ref="C15:C16"/>
    <mergeCell ref="D15:F15"/>
    <mergeCell ref="A12:A13"/>
    <mergeCell ref="B12:G12"/>
    <mergeCell ref="H12:K12"/>
    <mergeCell ref="B13:G13"/>
    <mergeCell ref="H13:K13"/>
    <mergeCell ref="A7:C11"/>
    <mergeCell ref="D7:E7"/>
    <mergeCell ref="D8:E8"/>
    <mergeCell ref="D9:E9"/>
    <mergeCell ref="D10:E10"/>
    <mergeCell ref="D11:E11"/>
    <mergeCell ref="A2:K2"/>
    <mergeCell ref="A3:K3"/>
    <mergeCell ref="A5:C5"/>
    <mergeCell ref="D5:K5"/>
    <mergeCell ref="A6:C6"/>
    <mergeCell ref="D6:G6"/>
    <mergeCell ref="I6:K6"/>
  </mergeCells>
  <phoneticPr fontId="29" type="noConversion"/>
  <pageMargins left="0.7" right="0.7" top="0.75" bottom="0.75" header="0.3" footer="0.3"/>
  <pageSetup paperSize="9" scale="75" orientation="portrait" horizontalDpi="0"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opLeftCell="A13" workbookViewId="0">
      <selection activeCell="B14" sqref="B14"/>
    </sheetView>
  </sheetViews>
  <sheetFormatPr defaultColWidth="8.25" defaultRowHeight="13.5"/>
  <cols>
    <col min="1" max="1" width="6.125" customWidth="1"/>
    <col min="2" max="2" width="9.5" customWidth="1"/>
    <col min="3" max="3" width="9.25" customWidth="1"/>
    <col min="4" max="4" width="10.5" customWidth="1"/>
    <col min="5" max="5" width="7.875" customWidth="1"/>
    <col min="6" max="8" width="11.125" customWidth="1"/>
    <col min="9" max="10" width="9" customWidth="1"/>
    <col min="11" max="11" width="14.375" customWidth="1"/>
  </cols>
  <sheetData>
    <row r="1" spans="1:11" ht="28.35" customHeight="1">
      <c r="A1" s="5" t="s">
        <v>0</v>
      </c>
    </row>
    <row r="2" spans="1:11" ht="24.75" customHeight="1">
      <c r="A2" s="59" t="s">
        <v>1</v>
      </c>
      <c r="B2" s="59"/>
      <c r="C2" s="59"/>
      <c r="D2" s="59"/>
      <c r="E2" s="59"/>
      <c r="F2" s="59"/>
      <c r="G2" s="59"/>
      <c r="H2" s="59"/>
      <c r="I2" s="59"/>
      <c r="J2" s="59"/>
      <c r="K2" s="59"/>
    </row>
    <row r="3" spans="1:11" ht="15.95" customHeight="1">
      <c r="A3" s="57" t="s">
        <v>2</v>
      </c>
      <c r="B3" s="57"/>
      <c r="C3" s="57"/>
      <c r="D3" s="57"/>
      <c r="E3" s="57"/>
      <c r="F3" s="57"/>
      <c r="G3" s="57"/>
      <c r="H3" s="57"/>
      <c r="I3" s="57"/>
      <c r="J3" s="57"/>
      <c r="K3" s="57"/>
    </row>
    <row r="4" spans="1:11" ht="14.1" customHeight="1">
      <c r="A4" s="14"/>
      <c r="B4" s="14"/>
      <c r="C4" s="14"/>
      <c r="D4" s="14"/>
      <c r="E4" s="14"/>
      <c r="F4" s="14"/>
      <c r="G4" s="14"/>
      <c r="H4" s="14"/>
      <c r="I4" s="14"/>
      <c r="J4" s="14"/>
      <c r="K4" s="14"/>
    </row>
    <row r="5" spans="1:11" ht="33.6" customHeight="1">
      <c r="A5" s="207" t="s">
        <v>3</v>
      </c>
      <c r="B5" s="208"/>
      <c r="C5" s="209"/>
      <c r="D5" s="210" t="s">
        <v>553</v>
      </c>
      <c r="E5" s="211"/>
      <c r="F5" s="211"/>
      <c r="G5" s="211"/>
      <c r="H5" s="211"/>
      <c r="I5" s="211"/>
      <c r="J5" s="211"/>
      <c r="K5" s="212"/>
    </row>
    <row r="6" spans="1:11" ht="33.6" customHeight="1">
      <c r="A6" s="207" t="s">
        <v>5</v>
      </c>
      <c r="B6" s="208"/>
      <c r="C6" s="209"/>
      <c r="D6" s="207" t="s">
        <v>6</v>
      </c>
      <c r="E6" s="208"/>
      <c r="F6" s="208"/>
      <c r="G6" s="213"/>
      <c r="H6" s="214" t="s">
        <v>7</v>
      </c>
      <c r="I6" s="207" t="s">
        <v>516</v>
      </c>
      <c r="J6" s="208"/>
      <c r="K6" s="209"/>
    </row>
    <row r="7" spans="1:11" ht="33.6" customHeight="1">
      <c r="A7" s="215" t="s">
        <v>9</v>
      </c>
      <c r="B7" s="216"/>
      <c r="C7" s="217"/>
      <c r="D7" s="207"/>
      <c r="E7" s="209"/>
      <c r="F7" s="218" t="s">
        <v>10</v>
      </c>
      <c r="G7" s="218" t="s">
        <v>11</v>
      </c>
      <c r="H7" s="218" t="s">
        <v>12</v>
      </c>
      <c r="I7" s="218" t="s">
        <v>13</v>
      </c>
      <c r="J7" s="218" t="s">
        <v>14</v>
      </c>
      <c r="K7" s="214" t="s">
        <v>15</v>
      </c>
    </row>
    <row r="8" spans="1:11" ht="33.6" customHeight="1">
      <c r="A8" s="219"/>
      <c r="B8" s="178"/>
      <c r="C8" s="220"/>
      <c r="D8" s="207" t="s">
        <v>16</v>
      </c>
      <c r="E8" s="209"/>
      <c r="F8" s="214">
        <f>F9+F10+F11</f>
        <v>15</v>
      </c>
      <c r="G8" s="214">
        <f>G9+G10+G11</f>
        <v>15</v>
      </c>
      <c r="H8" s="214">
        <f>H9+H10+H11</f>
        <v>15</v>
      </c>
      <c r="I8" s="214">
        <v>10</v>
      </c>
      <c r="J8" s="221">
        <f>H8/G8</f>
        <v>1</v>
      </c>
      <c r="K8" s="222">
        <f>J8*I8</f>
        <v>10</v>
      </c>
    </row>
    <row r="9" spans="1:11" ht="33.6" customHeight="1">
      <c r="A9" s="219"/>
      <c r="B9" s="178"/>
      <c r="C9" s="220"/>
      <c r="D9" s="207" t="s">
        <v>17</v>
      </c>
      <c r="E9" s="209"/>
      <c r="F9" s="214">
        <v>15</v>
      </c>
      <c r="G9" s="214">
        <v>15</v>
      </c>
      <c r="H9" s="214">
        <v>15</v>
      </c>
      <c r="I9" s="214" t="s">
        <v>18</v>
      </c>
      <c r="J9" s="214" t="s">
        <v>19</v>
      </c>
      <c r="K9" s="214" t="s">
        <v>19</v>
      </c>
    </row>
    <row r="10" spans="1:11" ht="33.6" customHeight="1">
      <c r="A10" s="219"/>
      <c r="B10" s="178"/>
      <c r="C10" s="220"/>
      <c r="D10" s="207" t="s">
        <v>20</v>
      </c>
      <c r="E10" s="209"/>
      <c r="F10" s="214">
        <v>0</v>
      </c>
      <c r="G10" s="214">
        <v>0</v>
      </c>
      <c r="H10" s="214">
        <v>0</v>
      </c>
      <c r="I10" s="214" t="s">
        <v>18</v>
      </c>
      <c r="J10" s="214" t="s">
        <v>19</v>
      </c>
      <c r="K10" s="214" t="s">
        <v>19</v>
      </c>
    </row>
    <row r="11" spans="1:11" ht="33.6" customHeight="1">
      <c r="A11" s="219"/>
      <c r="B11" s="178"/>
      <c r="C11" s="220"/>
      <c r="D11" s="223" t="s">
        <v>21</v>
      </c>
      <c r="E11" s="224"/>
      <c r="F11" s="225">
        <v>0</v>
      </c>
      <c r="G11" s="225">
        <v>0</v>
      </c>
      <c r="H11" s="225">
        <v>0</v>
      </c>
      <c r="I11" s="214" t="s">
        <v>18</v>
      </c>
      <c r="J11" s="214" t="s">
        <v>19</v>
      </c>
      <c r="K11" s="214" t="s">
        <v>19</v>
      </c>
    </row>
    <row r="12" spans="1:11" ht="33.6" customHeight="1">
      <c r="A12" s="226" t="s">
        <v>22</v>
      </c>
      <c r="B12" s="227" t="s">
        <v>23</v>
      </c>
      <c r="C12" s="228"/>
      <c r="D12" s="228"/>
      <c r="E12" s="228"/>
      <c r="F12" s="228"/>
      <c r="G12" s="229"/>
      <c r="H12" s="207" t="s">
        <v>24</v>
      </c>
      <c r="I12" s="208"/>
      <c r="J12" s="208"/>
      <c r="K12" s="209"/>
    </row>
    <row r="13" spans="1:11" ht="96.6" customHeight="1">
      <c r="A13" s="230"/>
      <c r="B13" s="234" t="s">
        <v>1044</v>
      </c>
      <c r="C13" s="235"/>
      <c r="D13" s="235"/>
      <c r="E13" s="235"/>
      <c r="F13" s="235"/>
      <c r="G13" s="236"/>
      <c r="H13" s="234" t="s">
        <v>1044</v>
      </c>
      <c r="I13" s="235"/>
      <c r="J13" s="235"/>
      <c r="K13" s="236"/>
    </row>
    <row r="14" spans="1:11" ht="36" customHeight="1">
      <c r="A14" s="226" t="s">
        <v>27</v>
      </c>
      <c r="B14" s="218" t="s">
        <v>28</v>
      </c>
      <c r="C14" s="214" t="s">
        <v>29</v>
      </c>
      <c r="D14" s="207" t="s">
        <v>30</v>
      </c>
      <c r="E14" s="208"/>
      <c r="F14" s="209"/>
      <c r="G14" s="218" t="s">
        <v>31</v>
      </c>
      <c r="H14" s="214" t="s">
        <v>32</v>
      </c>
      <c r="I14" s="218" t="s">
        <v>33</v>
      </c>
      <c r="J14" s="218" t="s">
        <v>15</v>
      </c>
      <c r="K14" s="218" t="s">
        <v>34</v>
      </c>
    </row>
    <row r="15" spans="1:11" ht="36.6" customHeight="1">
      <c r="A15" s="237"/>
      <c r="B15" s="238" t="s">
        <v>35</v>
      </c>
      <c r="C15" s="241" t="s">
        <v>36</v>
      </c>
      <c r="D15" s="163" t="s">
        <v>1040</v>
      </c>
      <c r="E15" s="164"/>
      <c r="F15" s="165"/>
      <c r="G15" s="218" t="s">
        <v>1041</v>
      </c>
      <c r="H15" s="218" t="s">
        <v>1042</v>
      </c>
      <c r="I15" s="218">
        <v>20</v>
      </c>
      <c r="J15" s="214">
        <v>20</v>
      </c>
      <c r="K15" s="214" t="s">
        <v>19</v>
      </c>
    </row>
    <row r="16" spans="1:11" ht="33.75" customHeight="1">
      <c r="A16" s="237"/>
      <c r="B16" s="239"/>
      <c r="C16" s="241" t="s">
        <v>43</v>
      </c>
      <c r="D16" s="163" t="s">
        <v>964</v>
      </c>
      <c r="E16" s="164"/>
      <c r="F16" s="165"/>
      <c r="G16" s="252" t="s">
        <v>71</v>
      </c>
      <c r="H16" s="264" t="s">
        <v>977</v>
      </c>
      <c r="I16" s="218">
        <v>10</v>
      </c>
      <c r="J16" s="214">
        <v>10</v>
      </c>
      <c r="K16" s="214" t="s">
        <v>19</v>
      </c>
    </row>
    <row r="17" spans="1:11" ht="33.75" customHeight="1">
      <c r="A17" s="237"/>
      <c r="B17" s="239"/>
      <c r="C17" s="241" t="s">
        <v>45</v>
      </c>
      <c r="D17" s="163" t="s">
        <v>965</v>
      </c>
      <c r="E17" s="164"/>
      <c r="F17" s="165"/>
      <c r="G17" s="218" t="s">
        <v>988</v>
      </c>
      <c r="H17" s="218" t="s">
        <v>988</v>
      </c>
      <c r="I17" s="218">
        <v>10</v>
      </c>
      <c r="J17" s="214">
        <v>10</v>
      </c>
      <c r="K17" s="214" t="s">
        <v>19</v>
      </c>
    </row>
    <row r="18" spans="1:11" ht="33.75" customHeight="1">
      <c r="A18" s="237"/>
      <c r="B18" s="240"/>
      <c r="C18" s="241" t="s">
        <v>47</v>
      </c>
      <c r="D18" s="163" t="s">
        <v>966</v>
      </c>
      <c r="E18" s="164"/>
      <c r="F18" s="165"/>
      <c r="G18" s="218" t="s">
        <v>973</v>
      </c>
      <c r="H18" s="218" t="s">
        <v>973</v>
      </c>
      <c r="I18" s="218">
        <v>10</v>
      </c>
      <c r="J18" s="214">
        <v>10</v>
      </c>
      <c r="K18" s="214" t="s">
        <v>19</v>
      </c>
    </row>
    <row r="19" spans="1:11" ht="33.75" customHeight="1">
      <c r="A19" s="237"/>
      <c r="B19" s="238" t="s">
        <v>51</v>
      </c>
      <c r="C19" s="243" t="s">
        <v>52</v>
      </c>
      <c r="D19" s="163" t="s">
        <v>555</v>
      </c>
      <c r="E19" s="164"/>
      <c r="F19" s="165"/>
      <c r="G19" s="218" t="s">
        <v>556</v>
      </c>
      <c r="H19" s="218" t="s">
        <v>1043</v>
      </c>
      <c r="I19" s="218">
        <v>15</v>
      </c>
      <c r="J19" s="214">
        <v>15</v>
      </c>
      <c r="K19" s="214" t="s">
        <v>19</v>
      </c>
    </row>
    <row r="20" spans="1:11" ht="33.75" customHeight="1">
      <c r="A20" s="237"/>
      <c r="B20" s="239"/>
      <c r="C20" s="241" t="s">
        <v>54</v>
      </c>
      <c r="D20" s="163" t="s">
        <v>557</v>
      </c>
      <c r="E20" s="164"/>
      <c r="F20" s="165"/>
      <c r="G20" s="218" t="s">
        <v>558</v>
      </c>
      <c r="H20" s="218" t="s">
        <v>1043</v>
      </c>
      <c r="I20" s="218">
        <v>15</v>
      </c>
      <c r="J20" s="214">
        <v>15</v>
      </c>
      <c r="K20" s="214" t="s">
        <v>19</v>
      </c>
    </row>
    <row r="21" spans="1:11" ht="33.75" customHeight="1">
      <c r="A21" s="237"/>
      <c r="B21" s="238" t="s">
        <v>58</v>
      </c>
      <c r="C21" s="238" t="s">
        <v>901</v>
      </c>
      <c r="D21" s="163" t="s">
        <v>559</v>
      </c>
      <c r="E21" s="164"/>
      <c r="F21" s="165"/>
      <c r="G21" s="218" t="s">
        <v>227</v>
      </c>
      <c r="H21" s="242">
        <v>0.95</v>
      </c>
      <c r="I21" s="218">
        <v>5</v>
      </c>
      <c r="J21" s="214">
        <v>5</v>
      </c>
      <c r="K21" s="214" t="s">
        <v>19</v>
      </c>
    </row>
    <row r="22" spans="1:11" ht="33.75" customHeight="1">
      <c r="A22" s="230"/>
      <c r="B22" s="240"/>
      <c r="C22" s="240"/>
      <c r="D22" s="163" t="s">
        <v>560</v>
      </c>
      <c r="E22" s="164"/>
      <c r="F22" s="165"/>
      <c r="G22" s="218" t="s">
        <v>227</v>
      </c>
      <c r="H22" s="242">
        <v>0.95</v>
      </c>
      <c r="I22" s="218">
        <v>5</v>
      </c>
      <c r="J22" s="214">
        <v>5</v>
      </c>
      <c r="K22" s="214" t="s">
        <v>19</v>
      </c>
    </row>
    <row r="23" spans="1:11" ht="33.75" customHeight="1">
      <c r="A23" s="244" t="s">
        <v>62</v>
      </c>
      <c r="B23" s="245"/>
      <c r="C23" s="245"/>
      <c r="D23" s="245"/>
      <c r="E23" s="245"/>
      <c r="F23" s="245"/>
      <c r="G23" s="246"/>
      <c r="H23" s="247" t="s">
        <v>19</v>
      </c>
      <c r="I23" s="247">
        <v>100</v>
      </c>
      <c r="J23" s="248">
        <f>SUM(J15:J22)+K8</f>
        <v>100</v>
      </c>
      <c r="K23" s="214" t="s">
        <v>19</v>
      </c>
    </row>
    <row r="24" spans="1:11" ht="33.75" customHeight="1"/>
    <row r="27" spans="1:11" ht="24" customHeight="1"/>
    <row r="28" spans="1:11" ht="24" customHeight="1"/>
  </sheetData>
  <mergeCells count="33">
    <mergeCell ref="D22:F22"/>
    <mergeCell ref="C21:C22"/>
    <mergeCell ref="A23:G23"/>
    <mergeCell ref="D18:F18"/>
    <mergeCell ref="D20:F20"/>
    <mergeCell ref="D21:F21"/>
    <mergeCell ref="D19:F19"/>
    <mergeCell ref="A12:A13"/>
    <mergeCell ref="B12:G12"/>
    <mergeCell ref="H12:K12"/>
    <mergeCell ref="B13:G13"/>
    <mergeCell ref="H13:K13"/>
    <mergeCell ref="D14:F14"/>
    <mergeCell ref="D15:F15"/>
    <mergeCell ref="A14:A22"/>
    <mergeCell ref="B15:B18"/>
    <mergeCell ref="B19:B20"/>
    <mergeCell ref="B21:B22"/>
    <mergeCell ref="D16:F16"/>
    <mergeCell ref="D17:F17"/>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opLeftCell="A13" workbookViewId="0">
      <selection activeCell="B14" sqref="B14"/>
    </sheetView>
  </sheetViews>
  <sheetFormatPr defaultColWidth="8.25" defaultRowHeight="13.5"/>
  <cols>
    <col min="1" max="1" width="6.125" customWidth="1"/>
    <col min="2" max="2" width="9.5" customWidth="1"/>
    <col min="3" max="3" width="9.25" customWidth="1"/>
    <col min="4" max="5" width="10.375" customWidth="1"/>
    <col min="6" max="8" width="11.125" customWidth="1"/>
    <col min="9" max="10" width="9" customWidth="1"/>
    <col min="11" max="11" width="13.5"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561</v>
      </c>
      <c r="E5" s="211"/>
      <c r="F5" s="211"/>
      <c r="G5" s="211"/>
      <c r="H5" s="211"/>
      <c r="I5" s="211"/>
      <c r="J5" s="211"/>
      <c r="K5" s="212"/>
    </row>
    <row r="6" spans="1:15" ht="33.6" customHeight="1">
      <c r="A6" s="207" t="s">
        <v>5</v>
      </c>
      <c r="B6" s="208"/>
      <c r="C6" s="209"/>
      <c r="D6" s="207" t="s">
        <v>6</v>
      </c>
      <c r="E6" s="208"/>
      <c r="F6" s="208"/>
      <c r="G6" s="213"/>
      <c r="H6" s="214" t="s">
        <v>7</v>
      </c>
      <c r="I6" s="207" t="s">
        <v>562</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400</v>
      </c>
      <c r="G8" s="214">
        <f>G9+G10+G11</f>
        <v>400</v>
      </c>
      <c r="H8" s="214">
        <f>H9+H10+H11</f>
        <v>400</v>
      </c>
      <c r="I8" s="214">
        <v>10</v>
      </c>
      <c r="J8" s="221">
        <f>H8/G8</f>
        <v>1</v>
      </c>
      <c r="K8" s="222">
        <f>J8*I8</f>
        <v>10</v>
      </c>
    </row>
    <row r="9" spans="1:15" ht="33.6" customHeight="1">
      <c r="A9" s="219"/>
      <c r="B9" s="178"/>
      <c r="C9" s="220"/>
      <c r="D9" s="207" t="s">
        <v>17</v>
      </c>
      <c r="E9" s="209"/>
      <c r="F9" s="214">
        <v>400</v>
      </c>
      <c r="G9" s="214">
        <v>400</v>
      </c>
      <c r="H9" s="214">
        <v>400</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65.25" customHeight="1">
      <c r="A13" s="230"/>
      <c r="B13" s="234" t="s">
        <v>563</v>
      </c>
      <c r="C13" s="235"/>
      <c r="D13" s="235"/>
      <c r="E13" s="235"/>
      <c r="F13" s="235"/>
      <c r="G13" s="236"/>
      <c r="H13" s="234" t="s">
        <v>564</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36.6" customHeight="1">
      <c r="A15" s="237"/>
      <c r="B15" s="238" t="s">
        <v>35</v>
      </c>
      <c r="C15" s="238" t="s">
        <v>36</v>
      </c>
      <c r="D15" s="163" t="s">
        <v>1045</v>
      </c>
      <c r="E15" s="164"/>
      <c r="F15" s="165"/>
      <c r="G15" s="218" t="s">
        <v>1049</v>
      </c>
      <c r="H15" s="218" t="s">
        <v>1050</v>
      </c>
      <c r="I15" s="218">
        <v>10</v>
      </c>
      <c r="J15" s="214">
        <v>10</v>
      </c>
      <c r="K15" s="214" t="s">
        <v>19</v>
      </c>
    </row>
    <row r="16" spans="1:15" ht="36.6" customHeight="1">
      <c r="A16" s="237"/>
      <c r="B16" s="239"/>
      <c r="C16" s="240"/>
      <c r="D16" s="163" t="s">
        <v>1046</v>
      </c>
      <c r="E16" s="164"/>
      <c r="F16" s="165"/>
      <c r="G16" s="218" t="s">
        <v>1047</v>
      </c>
      <c r="H16" s="218" t="s">
        <v>1048</v>
      </c>
      <c r="I16" s="218">
        <v>10</v>
      </c>
      <c r="J16" s="214">
        <v>10</v>
      </c>
      <c r="K16" s="214" t="s">
        <v>19</v>
      </c>
    </row>
    <row r="17" spans="1:11" ht="33.75" customHeight="1">
      <c r="A17" s="237"/>
      <c r="B17" s="239"/>
      <c r="C17" s="241" t="s">
        <v>43</v>
      </c>
      <c r="D17" s="163" t="s">
        <v>964</v>
      </c>
      <c r="E17" s="164"/>
      <c r="F17" s="165"/>
      <c r="G17" s="252" t="s">
        <v>71</v>
      </c>
      <c r="H17" s="264" t="s">
        <v>977</v>
      </c>
      <c r="I17" s="218" t="s">
        <v>41</v>
      </c>
      <c r="J17" s="214">
        <v>10</v>
      </c>
      <c r="K17" s="214" t="s">
        <v>19</v>
      </c>
    </row>
    <row r="18" spans="1:11" ht="33.75" customHeight="1">
      <c r="A18" s="237"/>
      <c r="B18" s="239"/>
      <c r="C18" s="241" t="s">
        <v>45</v>
      </c>
      <c r="D18" s="163" t="s">
        <v>965</v>
      </c>
      <c r="E18" s="164"/>
      <c r="F18" s="165"/>
      <c r="G18" s="218" t="s">
        <v>988</v>
      </c>
      <c r="H18" s="218" t="s">
        <v>988</v>
      </c>
      <c r="I18" s="218" t="s">
        <v>41</v>
      </c>
      <c r="J18" s="214">
        <v>10</v>
      </c>
      <c r="K18" s="214" t="s">
        <v>19</v>
      </c>
    </row>
    <row r="19" spans="1:11" ht="33.75" customHeight="1">
      <c r="A19" s="237"/>
      <c r="B19" s="240"/>
      <c r="C19" s="241" t="s">
        <v>47</v>
      </c>
      <c r="D19" s="163" t="s">
        <v>966</v>
      </c>
      <c r="E19" s="164"/>
      <c r="F19" s="165"/>
      <c r="G19" s="218" t="s">
        <v>973</v>
      </c>
      <c r="H19" s="218" t="s">
        <v>973</v>
      </c>
      <c r="I19" s="218">
        <v>10</v>
      </c>
      <c r="J19" s="214">
        <v>10</v>
      </c>
      <c r="K19" s="214" t="s">
        <v>19</v>
      </c>
    </row>
    <row r="20" spans="1:11" ht="33.75" customHeight="1">
      <c r="A20" s="237"/>
      <c r="B20" s="238" t="s">
        <v>51</v>
      </c>
      <c r="C20" s="238" t="s">
        <v>52</v>
      </c>
      <c r="D20" s="265" t="s">
        <v>565</v>
      </c>
      <c r="E20" s="266"/>
      <c r="F20" s="267"/>
      <c r="G20" s="218" t="s">
        <v>910</v>
      </c>
      <c r="H20" s="218" t="s">
        <v>910</v>
      </c>
      <c r="I20" s="218" t="s">
        <v>41</v>
      </c>
      <c r="J20" s="214">
        <v>10</v>
      </c>
      <c r="K20" s="214" t="s">
        <v>19</v>
      </c>
    </row>
    <row r="21" spans="1:11" ht="33.75" customHeight="1">
      <c r="A21" s="237"/>
      <c r="B21" s="239"/>
      <c r="C21" s="239"/>
      <c r="D21" s="265" t="s">
        <v>566</v>
      </c>
      <c r="E21" s="266"/>
      <c r="F21" s="267"/>
      <c r="G21" s="218" t="s">
        <v>910</v>
      </c>
      <c r="H21" s="218" t="s">
        <v>910</v>
      </c>
      <c r="I21" s="218">
        <v>10</v>
      </c>
      <c r="J21" s="214">
        <v>10</v>
      </c>
      <c r="K21" s="218"/>
    </row>
    <row r="22" spans="1:11" ht="33.75" customHeight="1">
      <c r="A22" s="237"/>
      <c r="B22" s="240"/>
      <c r="C22" s="241" t="s">
        <v>54</v>
      </c>
      <c r="D22" s="163" t="s">
        <v>567</v>
      </c>
      <c r="E22" s="164"/>
      <c r="F22" s="165"/>
      <c r="G22" s="218" t="s">
        <v>1022</v>
      </c>
      <c r="H22" s="218" t="s">
        <v>1022</v>
      </c>
      <c r="I22" s="218">
        <v>10</v>
      </c>
      <c r="J22" s="214">
        <v>10</v>
      </c>
      <c r="K22" s="214" t="s">
        <v>19</v>
      </c>
    </row>
    <row r="23" spans="1:11" ht="33.75" customHeight="1">
      <c r="A23" s="237"/>
      <c r="B23" s="238" t="s">
        <v>58</v>
      </c>
      <c r="C23" s="238" t="s">
        <v>59</v>
      </c>
      <c r="D23" s="163" t="s">
        <v>568</v>
      </c>
      <c r="E23" s="164"/>
      <c r="F23" s="165"/>
      <c r="G23" s="218" t="s">
        <v>570</v>
      </c>
      <c r="H23" s="242">
        <v>1</v>
      </c>
      <c r="I23" s="218" t="s">
        <v>50</v>
      </c>
      <c r="J23" s="214">
        <v>5</v>
      </c>
      <c r="K23" s="214" t="s">
        <v>19</v>
      </c>
    </row>
    <row r="24" spans="1:11" ht="33.75" customHeight="1">
      <c r="A24" s="230"/>
      <c r="B24" s="240"/>
      <c r="C24" s="240"/>
      <c r="D24" s="163" t="s">
        <v>569</v>
      </c>
      <c r="E24" s="164"/>
      <c r="F24" s="165"/>
      <c r="G24" s="218" t="s">
        <v>571</v>
      </c>
      <c r="H24" s="242">
        <v>0.95</v>
      </c>
      <c r="I24" s="218" t="s">
        <v>50</v>
      </c>
      <c r="J24" s="214">
        <v>5</v>
      </c>
      <c r="K24" s="214" t="s">
        <v>19</v>
      </c>
    </row>
    <row r="25" spans="1:11" ht="33.75" customHeight="1">
      <c r="A25" s="244" t="s">
        <v>62</v>
      </c>
      <c r="B25" s="245"/>
      <c r="C25" s="245"/>
      <c r="D25" s="245"/>
      <c r="E25" s="245"/>
      <c r="F25" s="245"/>
      <c r="G25" s="246"/>
      <c r="H25" s="247" t="s">
        <v>19</v>
      </c>
      <c r="I25" s="247">
        <v>100</v>
      </c>
      <c r="J25" s="248">
        <f>SUM(J15:J24)+K8</f>
        <v>100</v>
      </c>
      <c r="K25" s="214" t="s">
        <v>19</v>
      </c>
    </row>
    <row r="28" spans="1:11" ht="24" customHeight="1"/>
    <row r="29" spans="1:11" ht="24" customHeight="1"/>
  </sheetData>
  <mergeCells count="37">
    <mergeCell ref="B20:B22"/>
    <mergeCell ref="D23:F23"/>
    <mergeCell ref="D24:F24"/>
    <mergeCell ref="B23:B24"/>
    <mergeCell ref="C23:C24"/>
    <mergeCell ref="A25:G25"/>
    <mergeCell ref="D19:F19"/>
    <mergeCell ref="D20:F20"/>
    <mergeCell ref="D21:F21"/>
    <mergeCell ref="D22:F22"/>
    <mergeCell ref="A12:A13"/>
    <mergeCell ref="B12:G12"/>
    <mergeCell ref="H12:K12"/>
    <mergeCell ref="B13:G13"/>
    <mergeCell ref="H13:K13"/>
    <mergeCell ref="D14:F14"/>
    <mergeCell ref="D15:F15"/>
    <mergeCell ref="A14:A24"/>
    <mergeCell ref="B15:B19"/>
    <mergeCell ref="C15:C16"/>
    <mergeCell ref="C20:C21"/>
    <mergeCell ref="D16:F16"/>
    <mergeCell ref="D17:F17"/>
    <mergeCell ref="D18:F18"/>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topLeftCell="A13" workbookViewId="0">
      <selection activeCell="B14" sqref="B14"/>
    </sheetView>
  </sheetViews>
  <sheetFormatPr defaultColWidth="8.25" defaultRowHeight="13.5"/>
  <cols>
    <col min="1" max="1" width="6.125" customWidth="1"/>
    <col min="2" max="2" width="9.5" customWidth="1"/>
    <col min="3" max="3" width="9.25" customWidth="1"/>
    <col min="4" max="4" width="10.125" customWidth="1"/>
    <col min="5" max="5" width="8.25" customWidth="1"/>
    <col min="6" max="6" width="7.375" customWidth="1"/>
    <col min="7" max="7" width="14.25" customWidth="1"/>
    <col min="8" max="8" width="11.125" customWidth="1"/>
    <col min="9" max="10" width="9" customWidth="1"/>
    <col min="11" max="11" width="16.375"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572</v>
      </c>
      <c r="E5" s="211"/>
      <c r="F5" s="211"/>
      <c r="G5" s="211"/>
      <c r="H5" s="211"/>
      <c r="I5" s="211"/>
      <c r="J5" s="211"/>
      <c r="K5" s="212"/>
    </row>
    <row r="6" spans="1:15" ht="33.6" customHeight="1">
      <c r="A6" s="207" t="s">
        <v>5</v>
      </c>
      <c r="B6" s="208"/>
      <c r="C6" s="209"/>
      <c r="D6" s="207" t="s">
        <v>6</v>
      </c>
      <c r="E6" s="208"/>
      <c r="F6" s="208"/>
      <c r="G6" s="213"/>
      <c r="H6" s="214" t="s">
        <v>7</v>
      </c>
      <c r="I6" s="207" t="s">
        <v>562</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5</v>
      </c>
      <c r="G8" s="214">
        <f>G9+G10+G11</f>
        <v>5</v>
      </c>
      <c r="H8" s="214">
        <f>H9+H10+H11</f>
        <v>0</v>
      </c>
      <c r="I8" s="214">
        <v>10</v>
      </c>
      <c r="J8" s="221">
        <f>H8/G8</f>
        <v>0</v>
      </c>
      <c r="K8" s="222">
        <f>J8*I8</f>
        <v>0</v>
      </c>
    </row>
    <row r="9" spans="1:15" ht="33.6" customHeight="1">
      <c r="A9" s="219"/>
      <c r="B9" s="178"/>
      <c r="C9" s="220"/>
      <c r="D9" s="207" t="s">
        <v>17</v>
      </c>
      <c r="E9" s="209"/>
      <c r="F9" s="214">
        <v>5</v>
      </c>
      <c r="G9" s="214">
        <v>5</v>
      </c>
      <c r="H9" s="214">
        <v>0</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63" customHeight="1">
      <c r="A13" s="230"/>
      <c r="B13" s="234" t="s">
        <v>573</v>
      </c>
      <c r="C13" s="235"/>
      <c r="D13" s="235"/>
      <c r="E13" s="235"/>
      <c r="F13" s="235"/>
      <c r="G13" s="236"/>
      <c r="H13" s="234" t="s">
        <v>574</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44.25" customHeight="1">
      <c r="A15" s="237"/>
      <c r="B15" s="238" t="s">
        <v>35</v>
      </c>
      <c r="C15" s="238" t="s">
        <v>36</v>
      </c>
      <c r="D15" s="163" t="s">
        <v>1051</v>
      </c>
      <c r="E15" s="164"/>
      <c r="F15" s="165"/>
      <c r="G15" s="218" t="s">
        <v>1053</v>
      </c>
      <c r="H15" s="218" t="s">
        <v>341</v>
      </c>
      <c r="I15" s="218" t="s">
        <v>41</v>
      </c>
      <c r="J15" s="214">
        <v>0</v>
      </c>
      <c r="K15" s="24" t="s">
        <v>575</v>
      </c>
    </row>
    <row r="16" spans="1:15" ht="36.6" customHeight="1">
      <c r="A16" s="237"/>
      <c r="B16" s="239"/>
      <c r="C16" s="240"/>
      <c r="D16" s="163" t="s">
        <v>1052</v>
      </c>
      <c r="E16" s="164"/>
      <c r="F16" s="165"/>
      <c r="G16" s="218" t="s">
        <v>576</v>
      </c>
      <c r="H16" s="218" t="s">
        <v>341</v>
      </c>
      <c r="I16" s="218" t="s">
        <v>41</v>
      </c>
      <c r="J16" s="214">
        <v>0</v>
      </c>
      <c r="K16" s="24" t="s">
        <v>575</v>
      </c>
    </row>
    <row r="17" spans="1:11" ht="33.75" customHeight="1">
      <c r="A17" s="237"/>
      <c r="B17" s="239"/>
      <c r="C17" s="241" t="s">
        <v>43</v>
      </c>
      <c r="D17" s="163" t="s">
        <v>964</v>
      </c>
      <c r="E17" s="164"/>
      <c r="F17" s="165"/>
      <c r="G17" s="252" t="s">
        <v>71</v>
      </c>
      <c r="H17" s="218" t="s">
        <v>1057</v>
      </c>
      <c r="I17" s="218" t="s">
        <v>19</v>
      </c>
      <c r="J17" s="214">
        <v>0</v>
      </c>
      <c r="K17" s="24" t="s">
        <v>575</v>
      </c>
    </row>
    <row r="18" spans="1:11" ht="33.75" customHeight="1">
      <c r="A18" s="237"/>
      <c r="B18" s="239"/>
      <c r="C18" s="241" t="s">
        <v>45</v>
      </c>
      <c r="D18" s="163" t="s">
        <v>1054</v>
      </c>
      <c r="E18" s="164"/>
      <c r="F18" s="165"/>
      <c r="G18" s="218" t="s">
        <v>577</v>
      </c>
      <c r="H18" s="218" t="s">
        <v>1057</v>
      </c>
      <c r="I18" s="218" t="s">
        <v>41</v>
      </c>
      <c r="J18" s="214">
        <v>0</v>
      </c>
      <c r="K18" s="24" t="s">
        <v>575</v>
      </c>
    </row>
    <row r="19" spans="1:11" ht="45" customHeight="1">
      <c r="A19" s="237"/>
      <c r="B19" s="239"/>
      <c r="C19" s="238" t="s">
        <v>47</v>
      </c>
      <c r="D19" s="163" t="s">
        <v>1055</v>
      </c>
      <c r="E19" s="164"/>
      <c r="F19" s="165"/>
      <c r="G19" s="218" t="s">
        <v>578</v>
      </c>
      <c r="H19" s="218" t="s">
        <v>1057</v>
      </c>
      <c r="I19" s="218" t="s">
        <v>41</v>
      </c>
      <c r="J19" s="214">
        <v>0</v>
      </c>
      <c r="K19" s="24" t="s">
        <v>575</v>
      </c>
    </row>
    <row r="20" spans="1:11" ht="42" customHeight="1">
      <c r="A20" s="237"/>
      <c r="B20" s="240"/>
      <c r="C20" s="239"/>
      <c r="D20" s="163" t="s">
        <v>1056</v>
      </c>
      <c r="E20" s="164"/>
      <c r="F20" s="165"/>
      <c r="G20" s="218" t="s">
        <v>579</v>
      </c>
      <c r="H20" s="218" t="s">
        <v>1057</v>
      </c>
      <c r="I20" s="218" t="s">
        <v>41</v>
      </c>
      <c r="J20" s="214">
        <v>0</v>
      </c>
      <c r="K20" s="24" t="s">
        <v>575</v>
      </c>
    </row>
    <row r="21" spans="1:11" ht="49.5" customHeight="1">
      <c r="A21" s="237"/>
      <c r="B21" s="238" t="s">
        <v>51</v>
      </c>
      <c r="C21" s="238" t="s">
        <v>52</v>
      </c>
      <c r="D21" s="163" t="s">
        <v>580</v>
      </c>
      <c r="E21" s="164"/>
      <c r="F21" s="165"/>
      <c r="G21" s="218" t="s">
        <v>1058</v>
      </c>
      <c r="H21" s="218" t="s">
        <v>1057</v>
      </c>
      <c r="I21" s="218" t="s">
        <v>39</v>
      </c>
      <c r="J21" s="214">
        <v>0</v>
      </c>
      <c r="K21" s="24" t="s">
        <v>575</v>
      </c>
    </row>
    <row r="22" spans="1:11" ht="54" customHeight="1">
      <c r="A22" s="237"/>
      <c r="B22" s="239"/>
      <c r="C22" s="240"/>
      <c r="D22" s="163" t="s">
        <v>581</v>
      </c>
      <c r="E22" s="164"/>
      <c r="F22" s="165"/>
      <c r="G22" s="218" t="s">
        <v>582</v>
      </c>
      <c r="H22" s="218" t="s">
        <v>1057</v>
      </c>
      <c r="I22" s="218" t="s">
        <v>39</v>
      </c>
      <c r="J22" s="214">
        <v>0</v>
      </c>
      <c r="K22" s="24" t="s">
        <v>575</v>
      </c>
    </row>
    <row r="23" spans="1:11" ht="33.75" customHeight="1">
      <c r="A23" s="237"/>
      <c r="B23" s="238" t="s">
        <v>58</v>
      </c>
      <c r="C23" s="238" t="s">
        <v>59</v>
      </c>
      <c r="D23" s="163" t="s">
        <v>583</v>
      </c>
      <c r="E23" s="164"/>
      <c r="F23" s="165"/>
      <c r="G23" s="242">
        <v>1</v>
      </c>
      <c r="H23" s="218" t="s">
        <v>341</v>
      </c>
      <c r="I23" s="218" t="s">
        <v>50</v>
      </c>
      <c r="J23" s="214">
        <v>0</v>
      </c>
      <c r="K23" s="24" t="s">
        <v>575</v>
      </c>
    </row>
    <row r="24" spans="1:11" ht="33.75" customHeight="1">
      <c r="A24" s="230"/>
      <c r="B24" s="240"/>
      <c r="C24" s="240"/>
      <c r="D24" s="163" t="s">
        <v>584</v>
      </c>
      <c r="E24" s="164"/>
      <c r="F24" s="165"/>
      <c r="G24" s="242">
        <v>1</v>
      </c>
      <c r="H24" s="218" t="s">
        <v>341</v>
      </c>
      <c r="I24" s="218" t="s">
        <v>50</v>
      </c>
      <c r="J24" s="214">
        <v>0</v>
      </c>
      <c r="K24" s="24" t="s">
        <v>575</v>
      </c>
    </row>
    <row r="25" spans="1:11" ht="28.5" customHeight="1">
      <c r="A25" s="268" t="s">
        <v>62</v>
      </c>
      <c r="B25" s="269"/>
      <c r="C25" s="269"/>
      <c r="D25" s="269"/>
      <c r="E25" s="269"/>
      <c r="F25" s="269"/>
      <c r="G25" s="270"/>
      <c r="H25" s="247" t="s">
        <v>19</v>
      </c>
      <c r="I25" s="247">
        <v>100</v>
      </c>
      <c r="J25" s="248">
        <f>SUM(J15:J24)+K8</f>
        <v>0</v>
      </c>
      <c r="K25" s="214" t="s">
        <v>19</v>
      </c>
    </row>
    <row r="27" spans="1:11" ht="24" customHeight="1"/>
    <row r="28" spans="1:11" ht="24" customHeight="1"/>
  </sheetData>
  <mergeCells count="37">
    <mergeCell ref="D23:F23"/>
    <mergeCell ref="D24:F24"/>
    <mergeCell ref="B23:B24"/>
    <mergeCell ref="C23:C24"/>
    <mergeCell ref="D19:F19"/>
    <mergeCell ref="D20:F20"/>
    <mergeCell ref="D21:F21"/>
    <mergeCell ref="D22:F22"/>
    <mergeCell ref="D17:F17"/>
    <mergeCell ref="A12:A13"/>
    <mergeCell ref="B12:G12"/>
    <mergeCell ref="H12:K12"/>
    <mergeCell ref="B13:G13"/>
    <mergeCell ref="H13:K13"/>
    <mergeCell ref="D14:F14"/>
    <mergeCell ref="D15:F15"/>
    <mergeCell ref="A14:A24"/>
    <mergeCell ref="B15:B20"/>
    <mergeCell ref="C15:C16"/>
    <mergeCell ref="B21:B22"/>
    <mergeCell ref="C21:C22"/>
    <mergeCell ref="D16:F16"/>
    <mergeCell ref="D18:F18"/>
    <mergeCell ref="C19:C20"/>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opLeftCell="A13" workbookViewId="0">
      <selection activeCell="B14" sqref="B14"/>
    </sheetView>
  </sheetViews>
  <sheetFormatPr defaultColWidth="8.25" defaultRowHeight="13.5"/>
  <cols>
    <col min="1" max="1" width="6.125" customWidth="1"/>
    <col min="2" max="2" width="9.5" customWidth="1"/>
    <col min="3" max="3" width="9.25" customWidth="1"/>
    <col min="4" max="4" width="9.875" customWidth="1"/>
    <col min="5" max="5" width="10.25" customWidth="1"/>
    <col min="6" max="8" width="11.125" customWidth="1"/>
    <col min="9" max="10" width="9" customWidth="1"/>
    <col min="11" max="11" width="12.375"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585</v>
      </c>
      <c r="E5" s="211"/>
      <c r="F5" s="211"/>
      <c r="G5" s="211"/>
      <c r="H5" s="211"/>
      <c r="I5" s="211"/>
      <c r="J5" s="211"/>
      <c r="K5" s="212"/>
    </row>
    <row r="6" spans="1:15" ht="33.6" customHeight="1">
      <c r="A6" s="207" t="s">
        <v>5</v>
      </c>
      <c r="B6" s="208"/>
      <c r="C6" s="209"/>
      <c r="D6" s="207" t="s">
        <v>6</v>
      </c>
      <c r="E6" s="208"/>
      <c r="F6" s="208"/>
      <c r="G6" s="213"/>
      <c r="H6" s="214" t="s">
        <v>7</v>
      </c>
      <c r="I6" s="207" t="s">
        <v>562</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224</v>
      </c>
      <c r="G8" s="214">
        <f>G9+G10+G11</f>
        <v>224</v>
      </c>
      <c r="H8" s="214">
        <f>H9+H10+H11</f>
        <v>163.65799999999999</v>
      </c>
      <c r="I8" s="214">
        <v>10</v>
      </c>
      <c r="J8" s="221">
        <f>H8/G8</f>
        <v>0.73061607142857132</v>
      </c>
      <c r="K8" s="222">
        <f>J8*I8</f>
        <v>7.3061607142857135</v>
      </c>
    </row>
    <row r="9" spans="1:15" ht="33.6" customHeight="1">
      <c r="A9" s="219"/>
      <c r="B9" s="178"/>
      <c r="C9" s="220"/>
      <c r="D9" s="207" t="s">
        <v>17</v>
      </c>
      <c r="E9" s="209"/>
      <c r="F9" s="214">
        <v>224</v>
      </c>
      <c r="G9" s="214">
        <v>224</v>
      </c>
      <c r="H9" s="214">
        <v>163.65799999999999</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96.6" customHeight="1">
      <c r="A13" s="230"/>
      <c r="B13" s="234" t="s">
        <v>586</v>
      </c>
      <c r="C13" s="235"/>
      <c r="D13" s="235"/>
      <c r="E13" s="235"/>
      <c r="F13" s="235"/>
      <c r="G13" s="236"/>
      <c r="H13" s="234" t="s">
        <v>587</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36.6" customHeight="1">
      <c r="A15" s="237"/>
      <c r="B15" s="238" t="s">
        <v>35</v>
      </c>
      <c r="C15" s="238" t="s">
        <v>36</v>
      </c>
      <c r="D15" s="163" t="s">
        <v>1059</v>
      </c>
      <c r="E15" s="164"/>
      <c r="F15" s="165"/>
      <c r="G15" s="218" t="s">
        <v>588</v>
      </c>
      <c r="H15" s="218" t="s">
        <v>100</v>
      </c>
      <c r="I15" s="218" t="s">
        <v>41</v>
      </c>
      <c r="J15" s="214">
        <v>8</v>
      </c>
      <c r="K15" s="218" t="s">
        <v>589</v>
      </c>
    </row>
    <row r="16" spans="1:15" ht="36.6" customHeight="1">
      <c r="A16" s="237"/>
      <c r="B16" s="239"/>
      <c r="C16" s="240"/>
      <c r="D16" s="163" t="s">
        <v>1060</v>
      </c>
      <c r="E16" s="164"/>
      <c r="F16" s="165"/>
      <c r="G16" s="218" t="s">
        <v>590</v>
      </c>
      <c r="H16" s="218" t="s">
        <v>591</v>
      </c>
      <c r="I16" s="218" t="s">
        <v>41</v>
      </c>
      <c r="J16" s="214">
        <v>10</v>
      </c>
      <c r="K16" s="218" t="s">
        <v>592</v>
      </c>
    </row>
    <row r="17" spans="1:11" ht="33.75" customHeight="1">
      <c r="A17" s="237"/>
      <c r="B17" s="239"/>
      <c r="C17" s="241" t="s">
        <v>43</v>
      </c>
      <c r="D17" s="163" t="s">
        <v>964</v>
      </c>
      <c r="E17" s="164"/>
      <c r="F17" s="165"/>
      <c r="G17" s="252" t="s">
        <v>71</v>
      </c>
      <c r="H17" s="264" t="s">
        <v>977</v>
      </c>
      <c r="I17" s="218">
        <v>10</v>
      </c>
      <c r="J17" s="214">
        <v>10</v>
      </c>
      <c r="K17" s="218" t="s">
        <v>593</v>
      </c>
    </row>
    <row r="18" spans="1:11" ht="33.75" customHeight="1">
      <c r="A18" s="237"/>
      <c r="B18" s="239"/>
      <c r="C18" s="241" t="s">
        <v>45</v>
      </c>
      <c r="D18" s="163" t="s">
        <v>965</v>
      </c>
      <c r="E18" s="164"/>
      <c r="F18" s="165"/>
      <c r="G18" s="218" t="s">
        <v>988</v>
      </c>
      <c r="H18" s="218" t="s">
        <v>988</v>
      </c>
      <c r="I18" s="218" t="s">
        <v>41</v>
      </c>
      <c r="J18" s="214">
        <v>10</v>
      </c>
      <c r="K18" s="214" t="s">
        <v>19</v>
      </c>
    </row>
    <row r="19" spans="1:11" ht="33.75" customHeight="1">
      <c r="A19" s="237"/>
      <c r="B19" s="240"/>
      <c r="C19" s="241" t="s">
        <v>47</v>
      </c>
      <c r="D19" s="163" t="s">
        <v>1061</v>
      </c>
      <c r="E19" s="164"/>
      <c r="F19" s="165"/>
      <c r="G19" s="218" t="s">
        <v>1062</v>
      </c>
      <c r="H19" s="218" t="s">
        <v>1062</v>
      </c>
      <c r="I19" s="218">
        <v>10</v>
      </c>
      <c r="J19" s="214">
        <v>10</v>
      </c>
      <c r="K19" s="214" t="s">
        <v>19</v>
      </c>
    </row>
    <row r="20" spans="1:11" ht="61.5" customHeight="1">
      <c r="A20" s="237"/>
      <c r="B20" s="238" t="s">
        <v>51</v>
      </c>
      <c r="C20" s="238" t="s">
        <v>52</v>
      </c>
      <c r="D20" s="163" t="s">
        <v>594</v>
      </c>
      <c r="E20" s="164"/>
      <c r="F20" s="165"/>
      <c r="G20" s="218" t="s">
        <v>910</v>
      </c>
      <c r="H20" s="218" t="s">
        <v>910</v>
      </c>
      <c r="I20" s="218" t="s">
        <v>41</v>
      </c>
      <c r="J20" s="214">
        <v>10</v>
      </c>
      <c r="K20" s="214" t="s">
        <v>19</v>
      </c>
    </row>
    <row r="21" spans="1:11" ht="33.75" customHeight="1">
      <c r="A21" s="237"/>
      <c r="B21" s="239"/>
      <c r="C21" s="240"/>
      <c r="D21" s="163" t="s">
        <v>595</v>
      </c>
      <c r="E21" s="164"/>
      <c r="F21" s="165"/>
      <c r="G21" s="218" t="s">
        <v>910</v>
      </c>
      <c r="H21" s="218" t="s">
        <v>910</v>
      </c>
      <c r="I21" s="218" t="s">
        <v>41</v>
      </c>
      <c r="J21" s="214">
        <v>10</v>
      </c>
      <c r="K21" s="214" t="s">
        <v>19</v>
      </c>
    </row>
    <row r="22" spans="1:11" ht="33.75" customHeight="1">
      <c r="A22" s="237"/>
      <c r="B22" s="239"/>
      <c r="C22" s="241" t="s">
        <v>57</v>
      </c>
      <c r="D22" s="163" t="s">
        <v>596</v>
      </c>
      <c r="E22" s="164"/>
      <c r="F22" s="165"/>
      <c r="G22" s="218" t="s">
        <v>910</v>
      </c>
      <c r="H22" s="218" t="s">
        <v>910</v>
      </c>
      <c r="I22" s="218" t="s">
        <v>41</v>
      </c>
      <c r="J22" s="214">
        <v>10</v>
      </c>
      <c r="K22" s="214" t="s">
        <v>19</v>
      </c>
    </row>
    <row r="23" spans="1:11" ht="33.75" customHeight="1">
      <c r="A23" s="230"/>
      <c r="B23" s="243" t="s">
        <v>58</v>
      </c>
      <c r="C23" s="243" t="s">
        <v>59</v>
      </c>
      <c r="D23" s="163" t="s">
        <v>1063</v>
      </c>
      <c r="E23" s="164"/>
      <c r="F23" s="165"/>
      <c r="G23" s="242">
        <v>0.9</v>
      </c>
      <c r="H23" s="242">
        <v>0.9</v>
      </c>
      <c r="I23" s="218" t="s">
        <v>41</v>
      </c>
      <c r="J23" s="214">
        <v>10</v>
      </c>
      <c r="K23" s="214" t="s">
        <v>19</v>
      </c>
    </row>
    <row r="24" spans="1:11" ht="33.75" customHeight="1">
      <c r="A24" s="244" t="s">
        <v>62</v>
      </c>
      <c r="B24" s="245"/>
      <c r="C24" s="245"/>
      <c r="D24" s="245"/>
      <c r="E24" s="245"/>
      <c r="F24" s="245"/>
      <c r="G24" s="246"/>
      <c r="H24" s="247" t="s">
        <v>19</v>
      </c>
      <c r="I24" s="247">
        <v>100</v>
      </c>
      <c r="J24" s="248">
        <f>SUM(J15:J23)+K8</f>
        <v>95.30616071428571</v>
      </c>
      <c r="K24" s="214" t="s">
        <v>19</v>
      </c>
    </row>
    <row r="25" spans="1:11" ht="33.75" customHeight="1"/>
    <row r="28" spans="1:11" ht="24" customHeight="1"/>
    <row r="29" spans="1:11" ht="24" customHeight="1"/>
  </sheetData>
  <mergeCells count="34">
    <mergeCell ref="D23:F23"/>
    <mergeCell ref="A24:G24"/>
    <mergeCell ref="D19:F19"/>
    <mergeCell ref="D21:F21"/>
    <mergeCell ref="D22:F22"/>
    <mergeCell ref="D20:F20"/>
    <mergeCell ref="A12:A13"/>
    <mergeCell ref="B12:G12"/>
    <mergeCell ref="H12:K12"/>
    <mergeCell ref="B13:G13"/>
    <mergeCell ref="H13:K13"/>
    <mergeCell ref="D14:F14"/>
    <mergeCell ref="D15:F15"/>
    <mergeCell ref="A14:A23"/>
    <mergeCell ref="B15:B19"/>
    <mergeCell ref="C15:C16"/>
    <mergeCell ref="B20:B22"/>
    <mergeCell ref="C20:C21"/>
    <mergeCell ref="D16:F16"/>
    <mergeCell ref="D17:F17"/>
    <mergeCell ref="D18:F18"/>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opLeftCell="A13" workbookViewId="0">
      <selection activeCell="B14" sqref="B14"/>
    </sheetView>
  </sheetViews>
  <sheetFormatPr defaultColWidth="8.25" defaultRowHeight="13.5"/>
  <cols>
    <col min="1" max="1" width="6.125" customWidth="1"/>
    <col min="2" max="2" width="9.5" customWidth="1"/>
    <col min="3" max="3" width="9.25" customWidth="1"/>
    <col min="4" max="4" width="9.375" customWidth="1"/>
    <col min="5" max="5" width="9.25" customWidth="1"/>
    <col min="6" max="8" width="11.125" customWidth="1"/>
    <col min="9" max="10" width="9" customWidth="1"/>
    <col min="11" max="11" width="13.125"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597</v>
      </c>
      <c r="E5" s="211"/>
      <c r="F5" s="211"/>
      <c r="G5" s="211"/>
      <c r="H5" s="211"/>
      <c r="I5" s="211"/>
      <c r="J5" s="211"/>
      <c r="K5" s="212"/>
    </row>
    <row r="6" spans="1:15" ht="33.6" customHeight="1">
      <c r="A6" s="207" t="s">
        <v>5</v>
      </c>
      <c r="B6" s="208"/>
      <c r="C6" s="209"/>
      <c r="D6" s="207" t="s">
        <v>6</v>
      </c>
      <c r="E6" s="208"/>
      <c r="F6" s="208"/>
      <c r="G6" s="213"/>
      <c r="H6" s="214" t="s">
        <v>7</v>
      </c>
      <c r="I6" s="207" t="s">
        <v>562</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62</v>
      </c>
      <c r="G8" s="214">
        <f>G9+G10+G11</f>
        <v>62</v>
      </c>
      <c r="H8" s="214">
        <f>H9+H10+H11</f>
        <v>66.266000000000005</v>
      </c>
      <c r="I8" s="214">
        <v>10</v>
      </c>
      <c r="J8" s="221">
        <f>H8/G8</f>
        <v>1.0688064516129032</v>
      </c>
      <c r="K8" s="222">
        <f>J8*I8</f>
        <v>10.688064516129032</v>
      </c>
    </row>
    <row r="9" spans="1:15" ht="33.6" customHeight="1">
      <c r="A9" s="219"/>
      <c r="B9" s="178"/>
      <c r="C9" s="220"/>
      <c r="D9" s="207" t="s">
        <v>17</v>
      </c>
      <c r="E9" s="209"/>
      <c r="F9" s="214">
        <v>62</v>
      </c>
      <c r="G9" s="214">
        <v>62</v>
      </c>
      <c r="H9" s="214">
        <v>66.266000000000005</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78.75" customHeight="1">
      <c r="A13" s="230"/>
      <c r="B13" s="234" t="s">
        <v>598</v>
      </c>
      <c r="C13" s="235"/>
      <c r="D13" s="235"/>
      <c r="E13" s="235"/>
      <c r="F13" s="235"/>
      <c r="G13" s="236"/>
      <c r="H13" s="234" t="s">
        <v>599</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59.25" customHeight="1">
      <c r="A15" s="237"/>
      <c r="B15" s="238" t="s">
        <v>35</v>
      </c>
      <c r="C15" s="243" t="s">
        <v>36</v>
      </c>
      <c r="D15" s="163" t="s">
        <v>983</v>
      </c>
      <c r="E15" s="164"/>
      <c r="F15" s="165"/>
      <c r="G15" s="218" t="s">
        <v>984</v>
      </c>
      <c r="H15" s="218" t="s">
        <v>1064</v>
      </c>
      <c r="I15" s="218" t="s">
        <v>41</v>
      </c>
      <c r="J15" s="214">
        <v>10</v>
      </c>
      <c r="K15" s="218"/>
    </row>
    <row r="16" spans="1:15" ht="60.75" customHeight="1">
      <c r="A16" s="237"/>
      <c r="B16" s="239"/>
      <c r="C16" s="241" t="s">
        <v>43</v>
      </c>
      <c r="D16" s="163" t="s">
        <v>986</v>
      </c>
      <c r="E16" s="164"/>
      <c r="F16" s="165"/>
      <c r="G16" s="218" t="s">
        <v>987</v>
      </c>
      <c r="H16" s="218" t="s">
        <v>987</v>
      </c>
      <c r="I16" s="218" t="s">
        <v>41</v>
      </c>
      <c r="J16" s="214">
        <v>10</v>
      </c>
      <c r="K16" s="218"/>
    </row>
    <row r="17" spans="1:11" ht="33.75" customHeight="1">
      <c r="A17" s="237"/>
      <c r="B17" s="239"/>
      <c r="C17" s="241" t="s">
        <v>45</v>
      </c>
      <c r="D17" s="163" t="s">
        <v>965</v>
      </c>
      <c r="E17" s="164"/>
      <c r="F17" s="165"/>
      <c r="G17" s="218" t="s">
        <v>988</v>
      </c>
      <c r="H17" s="218" t="s">
        <v>988</v>
      </c>
      <c r="I17" s="218" t="s">
        <v>41</v>
      </c>
      <c r="J17" s="214">
        <v>10</v>
      </c>
      <c r="K17" s="218"/>
    </row>
    <row r="18" spans="1:11" ht="33.75" customHeight="1">
      <c r="A18" s="237"/>
      <c r="B18" s="239"/>
      <c r="C18" s="241" t="s">
        <v>47</v>
      </c>
      <c r="D18" s="163" t="s">
        <v>966</v>
      </c>
      <c r="E18" s="164"/>
      <c r="F18" s="165"/>
      <c r="G18" s="218" t="s">
        <v>973</v>
      </c>
      <c r="H18" s="218" t="s">
        <v>973</v>
      </c>
      <c r="I18" s="218">
        <v>10</v>
      </c>
      <c r="J18" s="214">
        <v>10</v>
      </c>
      <c r="K18" s="218"/>
    </row>
    <row r="19" spans="1:11" ht="52.5" customHeight="1">
      <c r="A19" s="237"/>
      <c r="B19" s="241" t="s">
        <v>51</v>
      </c>
      <c r="C19" s="241" t="s">
        <v>52</v>
      </c>
      <c r="D19" s="163" t="s">
        <v>989</v>
      </c>
      <c r="E19" s="164"/>
      <c r="F19" s="165"/>
      <c r="G19" s="218" t="s">
        <v>990</v>
      </c>
      <c r="H19" s="218" t="s">
        <v>910</v>
      </c>
      <c r="I19" s="218">
        <v>30</v>
      </c>
      <c r="J19" s="214">
        <v>30</v>
      </c>
      <c r="K19" s="218"/>
    </row>
    <row r="20" spans="1:11" ht="33.75" customHeight="1">
      <c r="A20" s="230"/>
      <c r="B20" s="243" t="s">
        <v>58</v>
      </c>
      <c r="C20" s="243" t="s">
        <v>901</v>
      </c>
      <c r="D20" s="163" t="s">
        <v>510</v>
      </c>
      <c r="E20" s="164"/>
      <c r="F20" s="165"/>
      <c r="G20" s="242">
        <v>0.95</v>
      </c>
      <c r="H20" s="242">
        <v>0.95</v>
      </c>
      <c r="I20" s="218" t="s">
        <v>41</v>
      </c>
      <c r="J20" s="214">
        <v>10</v>
      </c>
      <c r="K20" s="218" t="s">
        <v>19</v>
      </c>
    </row>
    <row r="21" spans="1:11" ht="33.75" customHeight="1">
      <c r="A21" s="244" t="s">
        <v>62</v>
      </c>
      <c r="B21" s="245"/>
      <c r="C21" s="245"/>
      <c r="D21" s="245"/>
      <c r="E21" s="245"/>
      <c r="F21" s="245"/>
      <c r="G21" s="246"/>
      <c r="H21" s="247" t="s">
        <v>19</v>
      </c>
      <c r="I21" s="247">
        <v>100</v>
      </c>
      <c r="J21" s="248">
        <f>SUM(J15:J20)+K8</f>
        <v>90.688064516129032</v>
      </c>
      <c r="K21" s="214" t="s">
        <v>19</v>
      </c>
    </row>
    <row r="24" spans="1:11" ht="24" customHeight="1"/>
    <row r="25" spans="1:11" ht="24" customHeight="1"/>
  </sheetData>
  <mergeCells count="28">
    <mergeCell ref="D20:F20"/>
    <mergeCell ref="A21:G21"/>
    <mergeCell ref="D18:F18"/>
    <mergeCell ref="D19:F19"/>
    <mergeCell ref="A12:A13"/>
    <mergeCell ref="B12:G12"/>
    <mergeCell ref="H12:K12"/>
    <mergeCell ref="B13:G13"/>
    <mergeCell ref="H13:K13"/>
    <mergeCell ref="D14:F14"/>
    <mergeCell ref="D15:F15"/>
    <mergeCell ref="A14:A20"/>
    <mergeCell ref="B15:B18"/>
    <mergeCell ref="D16:F16"/>
    <mergeCell ref="D17:F17"/>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opLeftCell="A13" workbookViewId="0">
      <selection activeCell="B14" sqref="B14"/>
    </sheetView>
  </sheetViews>
  <sheetFormatPr defaultColWidth="8.25" defaultRowHeight="13.5"/>
  <cols>
    <col min="1" max="1" width="6.125" customWidth="1"/>
    <col min="2" max="2" width="9.5" customWidth="1"/>
    <col min="3" max="4" width="9.25" customWidth="1"/>
    <col min="5" max="5" width="8.75" customWidth="1"/>
    <col min="6" max="8" width="11.125" customWidth="1"/>
    <col min="9" max="10" width="9" customWidth="1"/>
    <col min="11" max="11" width="11.375"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600</v>
      </c>
      <c r="E5" s="211"/>
      <c r="F5" s="211"/>
      <c r="G5" s="211"/>
      <c r="H5" s="211"/>
      <c r="I5" s="211"/>
      <c r="J5" s="211"/>
      <c r="K5" s="212"/>
    </row>
    <row r="6" spans="1:15" ht="33.6" customHeight="1">
      <c r="A6" s="207" t="s">
        <v>5</v>
      </c>
      <c r="B6" s="208"/>
      <c r="C6" s="209"/>
      <c r="D6" s="207" t="s">
        <v>6</v>
      </c>
      <c r="E6" s="208"/>
      <c r="F6" s="208"/>
      <c r="G6" s="213"/>
      <c r="H6" s="214" t="s">
        <v>7</v>
      </c>
      <c r="I6" s="207" t="s">
        <v>601</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30</v>
      </c>
      <c r="G8" s="214">
        <f>G9+G10+G11</f>
        <v>25.65</v>
      </c>
      <c r="H8" s="214">
        <f>H9+H10+H11</f>
        <v>25.65</v>
      </c>
      <c r="I8" s="214">
        <v>10</v>
      </c>
      <c r="J8" s="221">
        <f>H8/G8</f>
        <v>1</v>
      </c>
      <c r="K8" s="222">
        <f>J8*I8</f>
        <v>10</v>
      </c>
    </row>
    <row r="9" spans="1:15" ht="33.6" customHeight="1">
      <c r="A9" s="219"/>
      <c r="B9" s="178"/>
      <c r="C9" s="220"/>
      <c r="D9" s="207" t="s">
        <v>17</v>
      </c>
      <c r="E9" s="209"/>
      <c r="F9" s="214">
        <v>30</v>
      </c>
      <c r="G9" s="214">
        <v>25.65</v>
      </c>
      <c r="H9" s="214">
        <v>25.65</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96.6" customHeight="1">
      <c r="A13" s="230"/>
      <c r="B13" s="234" t="s">
        <v>602</v>
      </c>
      <c r="C13" s="235"/>
      <c r="D13" s="235"/>
      <c r="E13" s="235"/>
      <c r="F13" s="235"/>
      <c r="G13" s="236"/>
      <c r="H13" s="234" t="s">
        <v>603</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36.6" customHeight="1">
      <c r="A15" s="237"/>
      <c r="B15" s="238" t="s">
        <v>35</v>
      </c>
      <c r="C15" s="243" t="s">
        <v>36</v>
      </c>
      <c r="D15" s="163" t="s">
        <v>604</v>
      </c>
      <c r="E15" s="164"/>
      <c r="F15" s="165"/>
      <c r="G15" s="218" t="s">
        <v>605</v>
      </c>
      <c r="H15" s="218" t="s">
        <v>1065</v>
      </c>
      <c r="I15" s="218" t="s">
        <v>100</v>
      </c>
      <c r="J15" s="214">
        <v>30</v>
      </c>
      <c r="K15" s="214" t="s">
        <v>19</v>
      </c>
    </row>
    <row r="16" spans="1:15" ht="51.75" customHeight="1">
      <c r="A16" s="237"/>
      <c r="B16" s="239"/>
      <c r="C16" s="241" t="s">
        <v>43</v>
      </c>
      <c r="D16" s="163" t="s">
        <v>964</v>
      </c>
      <c r="E16" s="164"/>
      <c r="F16" s="165"/>
      <c r="G16" s="252" t="s">
        <v>71</v>
      </c>
      <c r="H16" s="264" t="s">
        <v>977</v>
      </c>
      <c r="I16" s="218" t="s">
        <v>41</v>
      </c>
      <c r="J16" s="214">
        <v>10</v>
      </c>
      <c r="K16" s="214" t="s">
        <v>19</v>
      </c>
    </row>
    <row r="17" spans="1:11" ht="33.75" customHeight="1">
      <c r="A17" s="237"/>
      <c r="B17" s="239"/>
      <c r="C17" s="241" t="s">
        <v>45</v>
      </c>
      <c r="D17" s="163" t="s">
        <v>965</v>
      </c>
      <c r="E17" s="164"/>
      <c r="F17" s="165"/>
      <c r="G17" s="218" t="s">
        <v>988</v>
      </c>
      <c r="H17" s="218" t="s">
        <v>988</v>
      </c>
      <c r="I17" s="218" t="s">
        <v>41</v>
      </c>
      <c r="J17" s="214">
        <v>10</v>
      </c>
      <c r="K17" s="214" t="s">
        <v>19</v>
      </c>
    </row>
    <row r="18" spans="1:11" ht="33.75" customHeight="1">
      <c r="A18" s="237"/>
      <c r="B18" s="240"/>
      <c r="C18" s="241" t="s">
        <v>47</v>
      </c>
      <c r="D18" s="163" t="s">
        <v>966</v>
      </c>
      <c r="E18" s="164"/>
      <c r="F18" s="165"/>
      <c r="G18" s="218" t="s">
        <v>973</v>
      </c>
      <c r="H18" s="218" t="s">
        <v>973</v>
      </c>
      <c r="I18" s="218" t="s">
        <v>19</v>
      </c>
      <c r="J18" s="214">
        <v>0</v>
      </c>
      <c r="K18" s="214" t="s">
        <v>19</v>
      </c>
    </row>
    <row r="19" spans="1:11" ht="33.75" customHeight="1">
      <c r="A19" s="237"/>
      <c r="B19" s="238" t="s">
        <v>51</v>
      </c>
      <c r="C19" s="243" t="s">
        <v>52</v>
      </c>
      <c r="D19" s="163" t="s">
        <v>496</v>
      </c>
      <c r="E19" s="164"/>
      <c r="F19" s="165"/>
      <c r="G19" s="218" t="s">
        <v>607</v>
      </c>
      <c r="H19" s="218" t="s">
        <v>607</v>
      </c>
      <c r="I19" s="218" t="s">
        <v>310</v>
      </c>
      <c r="J19" s="214">
        <v>20</v>
      </c>
      <c r="K19" s="214" t="s">
        <v>19</v>
      </c>
    </row>
    <row r="20" spans="1:11" ht="48.75" customHeight="1">
      <c r="A20" s="237"/>
      <c r="B20" s="239"/>
      <c r="C20" s="241" t="s">
        <v>54</v>
      </c>
      <c r="D20" s="163" t="s">
        <v>497</v>
      </c>
      <c r="E20" s="164"/>
      <c r="F20" s="165"/>
      <c r="G20" s="218" t="s">
        <v>512</v>
      </c>
      <c r="H20" s="218" t="s">
        <v>512</v>
      </c>
      <c r="I20" s="218" t="s">
        <v>41</v>
      </c>
      <c r="J20" s="214">
        <v>10</v>
      </c>
      <c r="K20" s="214" t="s">
        <v>19</v>
      </c>
    </row>
    <row r="21" spans="1:11" ht="46.5" customHeight="1">
      <c r="A21" s="230"/>
      <c r="B21" s="243" t="s">
        <v>58</v>
      </c>
      <c r="C21" s="243" t="s">
        <v>901</v>
      </c>
      <c r="D21" s="163" t="s">
        <v>1030</v>
      </c>
      <c r="E21" s="164"/>
      <c r="F21" s="165"/>
      <c r="G21" s="242">
        <v>0.9</v>
      </c>
      <c r="H21" s="242">
        <v>0.9</v>
      </c>
      <c r="I21" s="218" t="s">
        <v>41</v>
      </c>
      <c r="J21" s="214">
        <v>10</v>
      </c>
      <c r="K21" s="214" t="s">
        <v>19</v>
      </c>
    </row>
    <row r="22" spans="1:11" ht="33.75" customHeight="1">
      <c r="A22" s="244" t="s">
        <v>62</v>
      </c>
      <c r="B22" s="245"/>
      <c r="C22" s="245"/>
      <c r="D22" s="245"/>
      <c r="E22" s="245"/>
      <c r="F22" s="245"/>
      <c r="G22" s="246"/>
      <c r="H22" s="247" t="s">
        <v>19</v>
      </c>
      <c r="I22" s="247">
        <v>100</v>
      </c>
      <c r="J22" s="248">
        <f>SUM(J15:J21)+K8</f>
        <v>100</v>
      </c>
      <c r="K22" s="214" t="s">
        <v>19</v>
      </c>
    </row>
    <row r="23" spans="1:11" ht="33.75" customHeight="1"/>
    <row r="24" spans="1:11" ht="33.75" customHeight="1"/>
    <row r="25" spans="1:11" ht="33.75" customHeight="1"/>
    <row r="28" spans="1:11" ht="24" customHeight="1"/>
    <row r="29" spans="1:11" ht="24" customHeight="1"/>
  </sheetData>
  <mergeCells count="30">
    <mergeCell ref="A22:G22"/>
    <mergeCell ref="D16:F16"/>
    <mergeCell ref="D17:F17"/>
    <mergeCell ref="D18:F18"/>
    <mergeCell ref="D19:F19"/>
    <mergeCell ref="D21:F21"/>
    <mergeCell ref="D20:F20"/>
    <mergeCell ref="A12:A13"/>
    <mergeCell ref="B12:G12"/>
    <mergeCell ref="H12:K12"/>
    <mergeCell ref="B13:G13"/>
    <mergeCell ref="H13:K13"/>
    <mergeCell ref="D14:F14"/>
    <mergeCell ref="D15:F15"/>
    <mergeCell ref="A14:A21"/>
    <mergeCell ref="B15:B18"/>
    <mergeCell ref="B19:B20"/>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opLeftCell="A13" workbookViewId="0">
      <selection activeCell="B14" sqref="B14"/>
    </sheetView>
  </sheetViews>
  <sheetFormatPr defaultColWidth="8.25" defaultRowHeight="13.5"/>
  <cols>
    <col min="1" max="1" width="6.125" customWidth="1"/>
    <col min="2" max="2" width="9.5" customWidth="1"/>
    <col min="3" max="3" width="9.25" customWidth="1"/>
    <col min="4" max="4" width="7.75" customWidth="1"/>
    <col min="5" max="5" width="10.625" customWidth="1"/>
    <col min="6" max="8" width="11.125" customWidth="1"/>
    <col min="9" max="10" width="9" customWidth="1"/>
    <col min="11" max="11" width="13"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608</v>
      </c>
      <c r="E5" s="211"/>
      <c r="F5" s="211"/>
      <c r="G5" s="211"/>
      <c r="H5" s="211"/>
      <c r="I5" s="211"/>
      <c r="J5" s="211"/>
      <c r="K5" s="212"/>
    </row>
    <row r="6" spans="1:15" ht="33.6" customHeight="1">
      <c r="A6" s="207" t="s">
        <v>5</v>
      </c>
      <c r="B6" s="208"/>
      <c r="C6" s="209"/>
      <c r="D6" s="207" t="s">
        <v>6</v>
      </c>
      <c r="E6" s="208"/>
      <c r="F6" s="208"/>
      <c r="G6" s="213"/>
      <c r="H6" s="214" t="s">
        <v>7</v>
      </c>
      <c r="I6" s="207" t="s">
        <v>601</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16.8</v>
      </c>
      <c r="G8" s="214">
        <f>G9+G10+G11</f>
        <v>16.8</v>
      </c>
      <c r="H8" s="214">
        <f>H9+H10+H11</f>
        <v>16.8</v>
      </c>
      <c r="I8" s="214">
        <v>10</v>
      </c>
      <c r="J8" s="221">
        <f>H8/G8</f>
        <v>1</v>
      </c>
      <c r="K8" s="222">
        <f>J8*I8</f>
        <v>10</v>
      </c>
    </row>
    <row r="9" spans="1:15" ht="33.6" customHeight="1">
      <c r="A9" s="219"/>
      <c r="B9" s="178"/>
      <c r="C9" s="220"/>
      <c r="D9" s="207" t="s">
        <v>17</v>
      </c>
      <c r="E9" s="209"/>
      <c r="F9" s="214">
        <v>16.8</v>
      </c>
      <c r="G9" s="214">
        <v>16.8</v>
      </c>
      <c r="H9" s="214">
        <v>16.8</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96.6" customHeight="1">
      <c r="A13" s="230"/>
      <c r="B13" s="234" t="s">
        <v>609</v>
      </c>
      <c r="C13" s="235"/>
      <c r="D13" s="235"/>
      <c r="E13" s="235"/>
      <c r="F13" s="235"/>
      <c r="G13" s="236"/>
      <c r="H13" s="234" t="s">
        <v>610</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36.6" customHeight="1">
      <c r="A15" s="237"/>
      <c r="B15" s="238" t="s">
        <v>35</v>
      </c>
      <c r="C15" s="243" t="s">
        <v>36</v>
      </c>
      <c r="D15" s="163" t="s">
        <v>1066</v>
      </c>
      <c r="E15" s="164"/>
      <c r="F15" s="165"/>
      <c r="G15" s="218" t="s">
        <v>1067</v>
      </c>
      <c r="H15" s="218" t="s">
        <v>1068</v>
      </c>
      <c r="I15" s="254">
        <v>20</v>
      </c>
      <c r="J15" s="214">
        <v>20</v>
      </c>
      <c r="K15" s="214" t="s">
        <v>19</v>
      </c>
    </row>
    <row r="16" spans="1:15" ht="46.5" customHeight="1">
      <c r="A16" s="237"/>
      <c r="B16" s="239"/>
      <c r="C16" s="241" t="s">
        <v>43</v>
      </c>
      <c r="D16" s="163" t="s">
        <v>964</v>
      </c>
      <c r="E16" s="164"/>
      <c r="F16" s="165"/>
      <c r="G16" s="252" t="s">
        <v>71</v>
      </c>
      <c r="H16" s="264" t="s">
        <v>977</v>
      </c>
      <c r="I16" s="218">
        <v>10</v>
      </c>
      <c r="J16" s="214">
        <v>10</v>
      </c>
      <c r="K16" s="214" t="s">
        <v>19</v>
      </c>
    </row>
    <row r="17" spans="1:11" ht="34.5" customHeight="1">
      <c r="A17" s="237"/>
      <c r="B17" s="239"/>
      <c r="C17" s="241" t="s">
        <v>45</v>
      </c>
      <c r="D17" s="163" t="s">
        <v>965</v>
      </c>
      <c r="E17" s="164"/>
      <c r="F17" s="165"/>
      <c r="G17" s="218" t="s">
        <v>988</v>
      </c>
      <c r="H17" s="218" t="s">
        <v>988</v>
      </c>
      <c r="I17" s="254">
        <v>10</v>
      </c>
      <c r="J17" s="214">
        <v>10</v>
      </c>
      <c r="K17" s="214" t="s">
        <v>19</v>
      </c>
    </row>
    <row r="18" spans="1:11" ht="33" customHeight="1">
      <c r="A18" s="237"/>
      <c r="B18" s="240"/>
      <c r="C18" s="241" t="s">
        <v>47</v>
      </c>
      <c r="D18" s="163" t="s">
        <v>1070</v>
      </c>
      <c r="E18" s="164"/>
      <c r="F18" s="165"/>
      <c r="G18" s="218" t="s">
        <v>1069</v>
      </c>
      <c r="H18" s="218" t="s">
        <v>1069</v>
      </c>
      <c r="I18" s="218">
        <v>10</v>
      </c>
      <c r="J18" s="214">
        <v>10</v>
      </c>
      <c r="K18" s="214" t="s">
        <v>19</v>
      </c>
    </row>
    <row r="19" spans="1:11" ht="34.5" customHeight="1">
      <c r="A19" s="237"/>
      <c r="B19" s="241" t="s">
        <v>51</v>
      </c>
      <c r="C19" s="243" t="s">
        <v>52</v>
      </c>
      <c r="D19" s="163" t="s">
        <v>1071</v>
      </c>
      <c r="E19" s="164"/>
      <c r="F19" s="165"/>
      <c r="G19" s="218" t="s">
        <v>1072</v>
      </c>
      <c r="H19" s="218" t="s">
        <v>1072</v>
      </c>
      <c r="I19" s="254">
        <v>30</v>
      </c>
      <c r="J19" s="214">
        <v>30</v>
      </c>
      <c r="K19" s="214" t="s">
        <v>19</v>
      </c>
    </row>
    <row r="20" spans="1:11" ht="39" customHeight="1">
      <c r="A20" s="230"/>
      <c r="B20" s="243" t="s">
        <v>58</v>
      </c>
      <c r="C20" s="243" t="s">
        <v>1073</v>
      </c>
      <c r="D20" s="163" t="s">
        <v>510</v>
      </c>
      <c r="E20" s="164"/>
      <c r="F20" s="165"/>
      <c r="G20" s="242">
        <v>0.9</v>
      </c>
      <c r="H20" s="242">
        <v>0.9</v>
      </c>
      <c r="I20" s="254">
        <v>10</v>
      </c>
      <c r="J20" s="214">
        <v>10</v>
      </c>
      <c r="K20" s="214" t="s">
        <v>19</v>
      </c>
    </row>
    <row r="21" spans="1:11" ht="30.75" customHeight="1">
      <c r="A21" s="244" t="s">
        <v>62</v>
      </c>
      <c r="B21" s="245"/>
      <c r="C21" s="245"/>
      <c r="D21" s="245"/>
      <c r="E21" s="245"/>
      <c r="F21" s="245"/>
      <c r="G21" s="246"/>
      <c r="H21" s="247" t="s">
        <v>19</v>
      </c>
      <c r="I21" s="247">
        <v>100</v>
      </c>
      <c r="J21" s="248">
        <f>SUM(J15:J20)+K8</f>
        <v>100</v>
      </c>
      <c r="K21" s="214" t="s">
        <v>19</v>
      </c>
    </row>
  </sheetData>
  <mergeCells count="28">
    <mergeCell ref="A2:K2"/>
    <mergeCell ref="A3:K3"/>
    <mergeCell ref="A5:C5"/>
    <mergeCell ref="D5:K5"/>
    <mergeCell ref="A6:C6"/>
    <mergeCell ref="D6:G6"/>
    <mergeCell ref="I6:K6"/>
    <mergeCell ref="A7:C11"/>
    <mergeCell ref="D7:E7"/>
    <mergeCell ref="D8:E8"/>
    <mergeCell ref="D9:E9"/>
    <mergeCell ref="D10:E10"/>
    <mergeCell ref="D11:E11"/>
    <mergeCell ref="A12:A13"/>
    <mergeCell ref="B12:G12"/>
    <mergeCell ref="H12:K12"/>
    <mergeCell ref="B13:G13"/>
    <mergeCell ref="H13:K13"/>
    <mergeCell ref="D20:F20"/>
    <mergeCell ref="A21:G21"/>
    <mergeCell ref="D17:F17"/>
    <mergeCell ref="D18:F18"/>
    <mergeCell ref="D19:F19"/>
    <mergeCell ref="A14:A20"/>
    <mergeCell ref="D14:F14"/>
    <mergeCell ref="B15:B18"/>
    <mergeCell ref="D15:F15"/>
    <mergeCell ref="D16:F16"/>
  </mergeCells>
  <phoneticPr fontId="29" type="noConversion"/>
  <pageMargins left="0.7" right="0.7" top="0.75" bottom="0.75" header="0.3" footer="0.3"/>
  <pageSetup paperSize="9" scale="80" orientation="portrait" horizontalDpi="0"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opLeftCell="A13" workbookViewId="0">
      <selection activeCell="B14" sqref="B14"/>
    </sheetView>
  </sheetViews>
  <sheetFormatPr defaultColWidth="8.25" defaultRowHeight="13.5"/>
  <cols>
    <col min="1" max="1" width="6.125" customWidth="1"/>
    <col min="2" max="2" width="9.5" customWidth="1"/>
    <col min="3" max="3" width="9.25" customWidth="1"/>
    <col min="4" max="5" width="9.625" customWidth="1"/>
    <col min="6" max="8" width="11.125" customWidth="1"/>
    <col min="9" max="10" width="9" customWidth="1"/>
    <col min="11" max="11" width="13.375"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611</v>
      </c>
      <c r="E5" s="211"/>
      <c r="F5" s="211"/>
      <c r="G5" s="211"/>
      <c r="H5" s="211"/>
      <c r="I5" s="211"/>
      <c r="J5" s="211"/>
      <c r="K5" s="212"/>
    </row>
    <row r="6" spans="1:15" ht="33.6" customHeight="1">
      <c r="A6" s="207" t="s">
        <v>5</v>
      </c>
      <c r="B6" s="208"/>
      <c r="C6" s="209"/>
      <c r="D6" s="207" t="s">
        <v>6</v>
      </c>
      <c r="E6" s="208"/>
      <c r="F6" s="208"/>
      <c r="G6" s="213"/>
      <c r="H6" s="214" t="s">
        <v>7</v>
      </c>
      <c r="I6" s="207" t="s">
        <v>601</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700</v>
      </c>
      <c r="G8" s="214">
        <f>G9+G10+G11</f>
        <v>700</v>
      </c>
      <c r="H8" s="214">
        <f>H9+H10+H11</f>
        <v>220.05600000000001</v>
      </c>
      <c r="I8" s="214">
        <v>10</v>
      </c>
      <c r="J8" s="221">
        <f>H8/G8</f>
        <v>0.3143657142857143</v>
      </c>
      <c r="K8" s="222">
        <f>J8*I8</f>
        <v>3.1436571428571431</v>
      </c>
    </row>
    <row r="9" spans="1:15" ht="33.6" customHeight="1">
      <c r="A9" s="219"/>
      <c r="B9" s="178"/>
      <c r="C9" s="220"/>
      <c r="D9" s="207" t="s">
        <v>17</v>
      </c>
      <c r="E9" s="209"/>
      <c r="F9" s="214">
        <v>700</v>
      </c>
      <c r="G9" s="214">
        <v>700</v>
      </c>
      <c r="H9" s="214">
        <v>220.05600000000001</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130.5" customHeight="1">
      <c r="A13" s="230"/>
      <c r="B13" s="231" t="s">
        <v>612</v>
      </c>
      <c r="C13" s="232"/>
      <c r="D13" s="232"/>
      <c r="E13" s="232"/>
      <c r="F13" s="232"/>
      <c r="G13" s="233"/>
      <c r="H13" s="231" t="s">
        <v>613</v>
      </c>
      <c r="I13" s="232"/>
      <c r="J13" s="232"/>
      <c r="K13" s="233"/>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82.5" customHeight="1">
      <c r="A15" s="237"/>
      <c r="B15" s="238" t="s">
        <v>35</v>
      </c>
      <c r="C15" s="243" t="s">
        <v>36</v>
      </c>
      <c r="D15" s="163" t="s">
        <v>1074</v>
      </c>
      <c r="E15" s="164"/>
      <c r="F15" s="165"/>
      <c r="G15" s="218" t="s">
        <v>1075</v>
      </c>
      <c r="H15" s="218" t="s">
        <v>1075</v>
      </c>
      <c r="I15" s="218">
        <v>20</v>
      </c>
      <c r="J15" s="214">
        <v>10</v>
      </c>
      <c r="K15" s="218" t="s">
        <v>614</v>
      </c>
    </row>
    <row r="16" spans="1:15" ht="48" customHeight="1">
      <c r="A16" s="237"/>
      <c r="B16" s="239"/>
      <c r="C16" s="241" t="s">
        <v>43</v>
      </c>
      <c r="D16" s="163" t="s">
        <v>964</v>
      </c>
      <c r="E16" s="164"/>
      <c r="F16" s="165"/>
      <c r="G16" s="252" t="s">
        <v>71</v>
      </c>
      <c r="H16" s="264" t="s">
        <v>977</v>
      </c>
      <c r="I16" s="218" t="s">
        <v>41</v>
      </c>
      <c r="J16" s="214">
        <v>10</v>
      </c>
      <c r="K16" s="218"/>
    </row>
    <row r="17" spans="1:11" ht="27">
      <c r="A17" s="237"/>
      <c r="B17" s="239"/>
      <c r="C17" s="241" t="s">
        <v>45</v>
      </c>
      <c r="D17" s="163" t="s">
        <v>965</v>
      </c>
      <c r="E17" s="164"/>
      <c r="F17" s="165"/>
      <c r="G17" s="218" t="s">
        <v>988</v>
      </c>
      <c r="H17" s="218" t="s">
        <v>988</v>
      </c>
      <c r="I17" s="218" t="s">
        <v>41</v>
      </c>
      <c r="J17" s="214">
        <v>10</v>
      </c>
      <c r="K17" s="218"/>
    </row>
    <row r="18" spans="1:11" ht="39" customHeight="1">
      <c r="A18" s="237"/>
      <c r="B18" s="240"/>
      <c r="C18" s="241" t="s">
        <v>47</v>
      </c>
      <c r="D18" s="163" t="s">
        <v>966</v>
      </c>
      <c r="E18" s="164"/>
      <c r="F18" s="165"/>
      <c r="G18" s="218" t="s">
        <v>973</v>
      </c>
      <c r="H18" s="218" t="s">
        <v>973</v>
      </c>
      <c r="I18" s="218">
        <v>10</v>
      </c>
      <c r="J18" s="214">
        <v>10</v>
      </c>
      <c r="K18" s="218"/>
    </row>
    <row r="19" spans="1:11" ht="27">
      <c r="A19" s="237"/>
      <c r="B19" s="241" t="s">
        <v>51</v>
      </c>
      <c r="C19" s="243" t="s">
        <v>52</v>
      </c>
      <c r="D19" s="163" t="s">
        <v>615</v>
      </c>
      <c r="E19" s="164"/>
      <c r="F19" s="165"/>
      <c r="G19" s="218" t="s">
        <v>1076</v>
      </c>
      <c r="H19" s="218" t="s">
        <v>1076</v>
      </c>
      <c r="I19" s="218">
        <v>30</v>
      </c>
      <c r="J19" s="214">
        <v>30</v>
      </c>
      <c r="K19" s="218"/>
    </row>
    <row r="20" spans="1:11" ht="27">
      <c r="A20" s="230"/>
      <c r="B20" s="243" t="s">
        <v>58</v>
      </c>
      <c r="C20" s="243" t="s">
        <v>1073</v>
      </c>
      <c r="D20" s="163" t="s">
        <v>510</v>
      </c>
      <c r="E20" s="164"/>
      <c r="F20" s="165"/>
      <c r="G20" s="242">
        <v>0.9</v>
      </c>
      <c r="H20" s="242">
        <v>0.9</v>
      </c>
      <c r="I20" s="218">
        <v>10</v>
      </c>
      <c r="J20" s="214">
        <v>10</v>
      </c>
      <c r="K20" s="218"/>
    </row>
    <row r="21" spans="1:11" ht="30.75" customHeight="1">
      <c r="A21" s="244" t="s">
        <v>62</v>
      </c>
      <c r="B21" s="245"/>
      <c r="C21" s="245"/>
      <c r="D21" s="245"/>
      <c r="E21" s="245"/>
      <c r="F21" s="245"/>
      <c r="G21" s="246"/>
      <c r="H21" s="247" t="s">
        <v>19</v>
      </c>
      <c r="I21" s="247">
        <v>100</v>
      </c>
      <c r="J21" s="248">
        <f>SUM(J15:J20)+K8</f>
        <v>83.143657142857137</v>
      </c>
      <c r="K21" s="218" t="s">
        <v>19</v>
      </c>
    </row>
  </sheetData>
  <mergeCells count="28">
    <mergeCell ref="A2:K2"/>
    <mergeCell ref="A3:K3"/>
    <mergeCell ref="A5:C5"/>
    <mergeCell ref="D5:K5"/>
    <mergeCell ref="A6:C6"/>
    <mergeCell ref="D6:G6"/>
    <mergeCell ref="I6:K6"/>
    <mergeCell ref="A7:C11"/>
    <mergeCell ref="D7:E7"/>
    <mergeCell ref="D8:E8"/>
    <mergeCell ref="D9:E9"/>
    <mergeCell ref="D10:E10"/>
    <mergeCell ref="D11:E11"/>
    <mergeCell ref="A12:A13"/>
    <mergeCell ref="B12:G12"/>
    <mergeCell ref="H12:K12"/>
    <mergeCell ref="B13:G13"/>
    <mergeCell ref="H13:K13"/>
    <mergeCell ref="D20:F20"/>
    <mergeCell ref="A21:G21"/>
    <mergeCell ref="D17:F17"/>
    <mergeCell ref="D18:F18"/>
    <mergeCell ref="D19:F19"/>
    <mergeCell ref="A14:A20"/>
    <mergeCell ref="D14:F14"/>
    <mergeCell ref="B15:B18"/>
    <mergeCell ref="D15:F15"/>
    <mergeCell ref="D16:F16"/>
  </mergeCells>
  <phoneticPr fontId="29" type="noConversion"/>
  <pageMargins left="0.7" right="0.7" top="0.75" bottom="0.75" header="0.3" footer="0.3"/>
  <pageSetup paperSize="9" scale="80" orientation="portrait" horizontalDpi="0"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opLeftCell="A13" workbookViewId="0">
      <selection activeCell="B14" sqref="B14"/>
    </sheetView>
  </sheetViews>
  <sheetFormatPr defaultColWidth="8.25" defaultRowHeight="13.5"/>
  <cols>
    <col min="1" max="1" width="6.125" customWidth="1"/>
    <col min="2" max="2" width="9.5" customWidth="1"/>
    <col min="3" max="3" width="9.25" customWidth="1"/>
    <col min="4" max="4" width="10.375" customWidth="1"/>
    <col min="5" max="5" width="9.5" customWidth="1"/>
    <col min="6" max="8" width="11.125" customWidth="1"/>
    <col min="9" max="10" width="9" customWidth="1"/>
    <col min="11" max="11" width="13.875" customWidth="1"/>
  </cols>
  <sheetData>
    <row r="1" spans="1:15" ht="28.35" customHeight="1">
      <c r="A1" s="1" t="s">
        <v>0</v>
      </c>
    </row>
    <row r="2" spans="1:15" ht="24.75" customHeight="1">
      <c r="A2" s="56" t="s">
        <v>1</v>
      </c>
      <c r="B2" s="56"/>
      <c r="C2" s="56"/>
      <c r="D2" s="56"/>
      <c r="E2" s="56"/>
      <c r="F2" s="56"/>
      <c r="G2" s="56"/>
      <c r="H2" s="56"/>
      <c r="I2" s="56"/>
      <c r="J2" s="56"/>
      <c r="K2" s="56"/>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616</v>
      </c>
      <c r="E5" s="211"/>
      <c r="F5" s="211"/>
      <c r="G5" s="211"/>
      <c r="H5" s="211"/>
      <c r="I5" s="211"/>
      <c r="J5" s="211"/>
      <c r="K5" s="212"/>
    </row>
    <row r="6" spans="1:15" ht="33.6" customHeight="1">
      <c r="A6" s="207" t="s">
        <v>5</v>
      </c>
      <c r="B6" s="208"/>
      <c r="C6" s="209"/>
      <c r="D6" s="207" t="s">
        <v>6</v>
      </c>
      <c r="E6" s="208"/>
      <c r="F6" s="208"/>
      <c r="G6" s="213"/>
      <c r="H6" s="214" t="s">
        <v>7</v>
      </c>
      <c r="I6" s="207" t="s">
        <v>601</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226</v>
      </c>
      <c r="G8" s="214">
        <f>G9+G10+G11</f>
        <v>226</v>
      </c>
      <c r="H8" s="214">
        <f>H9+H10+H11</f>
        <v>219.64</v>
      </c>
      <c r="I8" s="214">
        <v>10</v>
      </c>
      <c r="J8" s="221">
        <f>H8/G8</f>
        <v>0.97185840707964599</v>
      </c>
      <c r="K8" s="222">
        <f>J8*I8</f>
        <v>9.7185840707964601</v>
      </c>
    </row>
    <row r="9" spans="1:15" ht="33.6" customHeight="1">
      <c r="A9" s="219"/>
      <c r="B9" s="178"/>
      <c r="C9" s="220"/>
      <c r="D9" s="207" t="s">
        <v>17</v>
      </c>
      <c r="E9" s="209"/>
      <c r="F9" s="214">
        <v>226</v>
      </c>
      <c r="G9" s="214">
        <v>226</v>
      </c>
      <c r="H9" s="214">
        <v>219.64</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54.75" customHeight="1">
      <c r="A13" s="230"/>
      <c r="B13" s="234" t="s">
        <v>617</v>
      </c>
      <c r="C13" s="235"/>
      <c r="D13" s="235"/>
      <c r="E13" s="235"/>
      <c r="F13" s="235"/>
      <c r="G13" s="236"/>
      <c r="H13" s="234" t="s">
        <v>617</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34.5" customHeight="1">
      <c r="A15" s="237"/>
      <c r="B15" s="238" t="s">
        <v>35</v>
      </c>
      <c r="C15" s="238" t="s">
        <v>36</v>
      </c>
      <c r="D15" s="163" t="s">
        <v>1077</v>
      </c>
      <c r="E15" s="164"/>
      <c r="F15" s="165"/>
      <c r="G15" s="218" t="s">
        <v>1079</v>
      </c>
      <c r="H15" s="218" t="s">
        <v>1079</v>
      </c>
      <c r="I15" s="218" t="s">
        <v>41</v>
      </c>
      <c r="J15" s="214">
        <v>10</v>
      </c>
      <c r="K15" s="214" t="s">
        <v>19</v>
      </c>
    </row>
    <row r="16" spans="1:15" ht="34.5" customHeight="1">
      <c r="A16" s="237"/>
      <c r="B16" s="239"/>
      <c r="C16" s="240"/>
      <c r="D16" s="163" t="s">
        <v>1078</v>
      </c>
      <c r="E16" s="164"/>
      <c r="F16" s="165"/>
      <c r="G16" s="218" t="s">
        <v>1080</v>
      </c>
      <c r="H16" s="218" t="s">
        <v>1080</v>
      </c>
      <c r="I16" s="218" t="s">
        <v>41</v>
      </c>
      <c r="J16" s="214">
        <v>10</v>
      </c>
      <c r="K16" s="214" t="s">
        <v>19</v>
      </c>
    </row>
    <row r="17" spans="1:11" ht="48" customHeight="1">
      <c r="A17" s="237"/>
      <c r="B17" s="239"/>
      <c r="C17" s="241" t="s">
        <v>43</v>
      </c>
      <c r="D17" s="163" t="s">
        <v>964</v>
      </c>
      <c r="E17" s="164"/>
      <c r="F17" s="165"/>
      <c r="G17" s="252" t="s">
        <v>71</v>
      </c>
      <c r="H17" s="264" t="s">
        <v>977</v>
      </c>
      <c r="I17" s="218" t="s">
        <v>41</v>
      </c>
      <c r="J17" s="214">
        <v>10</v>
      </c>
      <c r="K17" s="214" t="s">
        <v>19</v>
      </c>
    </row>
    <row r="18" spans="1:11" ht="34.5" customHeight="1">
      <c r="A18" s="237"/>
      <c r="B18" s="239"/>
      <c r="C18" s="241" t="s">
        <v>45</v>
      </c>
      <c r="D18" s="163" t="s">
        <v>965</v>
      </c>
      <c r="E18" s="164"/>
      <c r="F18" s="165"/>
      <c r="G18" s="218" t="s">
        <v>988</v>
      </c>
      <c r="H18" s="218" t="s">
        <v>988</v>
      </c>
      <c r="I18" s="218">
        <v>10</v>
      </c>
      <c r="J18" s="214">
        <v>10</v>
      </c>
      <c r="K18" s="214" t="s">
        <v>19</v>
      </c>
    </row>
    <row r="19" spans="1:11" ht="34.5" customHeight="1">
      <c r="A19" s="237"/>
      <c r="B19" s="240"/>
      <c r="C19" s="241" t="s">
        <v>47</v>
      </c>
      <c r="D19" s="163" t="s">
        <v>966</v>
      </c>
      <c r="E19" s="164"/>
      <c r="F19" s="165"/>
      <c r="G19" s="218" t="s">
        <v>973</v>
      </c>
      <c r="H19" s="218" t="s">
        <v>973</v>
      </c>
      <c r="I19" s="218">
        <v>10</v>
      </c>
      <c r="J19" s="214">
        <v>10</v>
      </c>
      <c r="K19" s="214" t="s">
        <v>19</v>
      </c>
    </row>
    <row r="20" spans="1:11" ht="34.5" customHeight="1">
      <c r="A20" s="237"/>
      <c r="B20" s="238" t="s">
        <v>51</v>
      </c>
      <c r="C20" s="238" t="s">
        <v>52</v>
      </c>
      <c r="D20" s="163" t="s">
        <v>1081</v>
      </c>
      <c r="E20" s="164"/>
      <c r="F20" s="165"/>
      <c r="G20" s="218" t="s">
        <v>1085</v>
      </c>
      <c r="H20" s="218" t="s">
        <v>1086</v>
      </c>
      <c r="I20" s="218">
        <v>15</v>
      </c>
      <c r="J20" s="214">
        <v>15</v>
      </c>
      <c r="K20" s="214" t="s">
        <v>19</v>
      </c>
    </row>
    <row r="21" spans="1:11" ht="34.5" customHeight="1">
      <c r="A21" s="237"/>
      <c r="B21" s="239"/>
      <c r="C21" s="240"/>
      <c r="D21" s="163" t="s">
        <v>1082</v>
      </c>
      <c r="E21" s="164"/>
      <c r="F21" s="165"/>
      <c r="G21" s="218" t="s">
        <v>1085</v>
      </c>
      <c r="H21" s="218" t="s">
        <v>1086</v>
      </c>
      <c r="I21" s="218">
        <v>15</v>
      </c>
      <c r="J21" s="214">
        <v>15</v>
      </c>
      <c r="K21" s="214" t="s">
        <v>19</v>
      </c>
    </row>
    <row r="22" spans="1:11" ht="34.5" customHeight="1">
      <c r="A22" s="237"/>
      <c r="B22" s="238" t="s">
        <v>58</v>
      </c>
      <c r="C22" s="238" t="s">
        <v>59</v>
      </c>
      <c r="D22" s="163" t="s">
        <v>1083</v>
      </c>
      <c r="E22" s="164"/>
      <c r="F22" s="165"/>
      <c r="G22" s="242">
        <v>0.9</v>
      </c>
      <c r="H22" s="242">
        <v>0.9</v>
      </c>
      <c r="I22" s="218" t="s">
        <v>50</v>
      </c>
      <c r="J22" s="214">
        <v>5</v>
      </c>
      <c r="K22" s="214" t="s">
        <v>19</v>
      </c>
    </row>
    <row r="23" spans="1:11" ht="34.5" customHeight="1">
      <c r="A23" s="230"/>
      <c r="B23" s="240"/>
      <c r="C23" s="240"/>
      <c r="D23" s="163" t="s">
        <v>1084</v>
      </c>
      <c r="E23" s="164"/>
      <c r="F23" s="165"/>
      <c r="G23" s="242">
        <v>0.9</v>
      </c>
      <c r="H23" s="242">
        <v>0.9</v>
      </c>
      <c r="I23" s="218" t="s">
        <v>50</v>
      </c>
      <c r="J23" s="214">
        <v>5</v>
      </c>
      <c r="K23" s="214" t="s">
        <v>19</v>
      </c>
    </row>
    <row r="24" spans="1:11" ht="34.5" customHeight="1">
      <c r="A24" s="244" t="s">
        <v>62</v>
      </c>
      <c r="B24" s="245"/>
      <c r="C24" s="245"/>
      <c r="D24" s="245"/>
      <c r="E24" s="245"/>
      <c r="F24" s="245"/>
      <c r="G24" s="246"/>
      <c r="H24" s="247" t="s">
        <v>19</v>
      </c>
      <c r="I24" s="247">
        <v>100</v>
      </c>
      <c r="J24" s="248">
        <f>SUM(J15:J23)+K8</f>
        <v>99.718584070796453</v>
      </c>
      <c r="K24" s="214" t="s">
        <v>19</v>
      </c>
    </row>
    <row r="25" spans="1:11" ht="34.5" customHeight="1"/>
  </sheetData>
  <mergeCells count="36">
    <mergeCell ref="A2:K2"/>
    <mergeCell ref="A3:K3"/>
    <mergeCell ref="A5:C5"/>
    <mergeCell ref="D5:K5"/>
    <mergeCell ref="A6:C6"/>
    <mergeCell ref="D6:G6"/>
    <mergeCell ref="I6:K6"/>
    <mergeCell ref="D15:F15"/>
    <mergeCell ref="D16:F16"/>
    <mergeCell ref="A7:C11"/>
    <mergeCell ref="D7:E7"/>
    <mergeCell ref="D8:E8"/>
    <mergeCell ref="D9:E9"/>
    <mergeCell ref="D10:E10"/>
    <mergeCell ref="D11:E11"/>
    <mergeCell ref="A12:A13"/>
    <mergeCell ref="B12:G12"/>
    <mergeCell ref="H12:K12"/>
    <mergeCell ref="B13:G13"/>
    <mergeCell ref="H13:K13"/>
    <mergeCell ref="D21:F21"/>
    <mergeCell ref="A14:A23"/>
    <mergeCell ref="B15:B19"/>
    <mergeCell ref="C15:C16"/>
    <mergeCell ref="B20:B21"/>
    <mergeCell ref="C20:C21"/>
    <mergeCell ref="D17:F17"/>
    <mergeCell ref="D18:F18"/>
    <mergeCell ref="D19:F19"/>
    <mergeCell ref="D20:F20"/>
    <mergeCell ref="D14:F14"/>
    <mergeCell ref="A24:G24"/>
    <mergeCell ref="B22:B23"/>
    <mergeCell ref="C22:C23"/>
    <mergeCell ref="D22:F22"/>
    <mergeCell ref="D23:F23"/>
  </mergeCells>
  <phoneticPr fontId="29" type="noConversion"/>
  <pageMargins left="0.7" right="0.7" top="0.75" bottom="0.75" header="0.3" footer="0.3"/>
  <pageSetup paperSize="9" scale="80" orientation="portrait" horizontalDpi="0" verticalDpi="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topLeftCell="A13" workbookViewId="0">
      <selection activeCell="B14" sqref="B14"/>
    </sheetView>
  </sheetViews>
  <sheetFormatPr defaultColWidth="8.25" defaultRowHeight="13.5"/>
  <cols>
    <col min="1" max="1" width="6.125" customWidth="1"/>
    <col min="2" max="2" width="9.5" customWidth="1"/>
    <col min="3" max="3" width="9.25" customWidth="1"/>
    <col min="4" max="4" width="8.625" customWidth="1"/>
    <col min="5" max="5" width="10.875" customWidth="1"/>
    <col min="6" max="8" width="11.125" customWidth="1"/>
    <col min="9" max="10" width="9" customWidth="1"/>
    <col min="11" max="11" width="13.25"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134" t="s">
        <v>3</v>
      </c>
      <c r="B5" s="135"/>
      <c r="C5" s="136"/>
      <c r="D5" s="137" t="s">
        <v>618</v>
      </c>
      <c r="E5" s="138"/>
      <c r="F5" s="138"/>
      <c r="G5" s="138"/>
      <c r="H5" s="138"/>
      <c r="I5" s="138"/>
      <c r="J5" s="138"/>
      <c r="K5" s="139"/>
    </row>
    <row r="6" spans="1:15" ht="33.6" customHeight="1">
      <c r="A6" s="134" t="s">
        <v>5</v>
      </c>
      <c r="B6" s="135"/>
      <c r="C6" s="136"/>
      <c r="D6" s="134" t="s">
        <v>6</v>
      </c>
      <c r="E6" s="135"/>
      <c r="F6" s="135"/>
      <c r="G6" s="140"/>
      <c r="H6" s="29" t="s">
        <v>7</v>
      </c>
      <c r="I6" s="134" t="s">
        <v>601</v>
      </c>
      <c r="J6" s="135"/>
      <c r="K6" s="136"/>
    </row>
    <row r="7" spans="1:15" ht="33.6" customHeight="1">
      <c r="A7" s="141" t="s">
        <v>9</v>
      </c>
      <c r="B7" s="142"/>
      <c r="C7" s="143"/>
      <c r="D7" s="134"/>
      <c r="E7" s="136"/>
      <c r="F7" s="30" t="s">
        <v>10</v>
      </c>
      <c r="G7" s="30" t="s">
        <v>11</v>
      </c>
      <c r="H7" s="30" t="s">
        <v>12</v>
      </c>
      <c r="I7" s="30" t="s">
        <v>13</v>
      </c>
      <c r="J7" s="30" t="s">
        <v>14</v>
      </c>
      <c r="K7" s="29" t="s">
        <v>15</v>
      </c>
    </row>
    <row r="8" spans="1:15" ht="33.6" customHeight="1">
      <c r="A8" s="144"/>
      <c r="B8" s="71"/>
      <c r="C8" s="145"/>
      <c r="D8" s="134" t="s">
        <v>16</v>
      </c>
      <c r="E8" s="136"/>
      <c r="F8" s="29">
        <f>F9+F10+F11</f>
        <v>268</v>
      </c>
      <c r="G8" s="29">
        <f>G9+G10+G11</f>
        <v>268</v>
      </c>
      <c r="H8" s="29">
        <f>H9+H10+H11</f>
        <v>268</v>
      </c>
      <c r="I8" s="29">
        <v>10</v>
      </c>
      <c r="J8" s="31">
        <f>H8/G8</f>
        <v>1</v>
      </c>
      <c r="K8" s="32">
        <f>J8*I8</f>
        <v>10</v>
      </c>
    </row>
    <row r="9" spans="1:15" ht="33.6" customHeight="1">
      <c r="A9" s="144"/>
      <c r="B9" s="71"/>
      <c r="C9" s="145"/>
      <c r="D9" s="134" t="s">
        <v>17</v>
      </c>
      <c r="E9" s="136"/>
      <c r="F9" s="29">
        <v>268</v>
      </c>
      <c r="G9" s="29">
        <v>268</v>
      </c>
      <c r="H9" s="29">
        <v>268</v>
      </c>
      <c r="I9" s="25" t="s">
        <v>18</v>
      </c>
      <c r="J9" s="29" t="s">
        <v>19</v>
      </c>
      <c r="K9" s="29" t="s">
        <v>19</v>
      </c>
    </row>
    <row r="10" spans="1:15" ht="33.6" customHeight="1">
      <c r="A10" s="144"/>
      <c r="B10" s="71"/>
      <c r="C10" s="145"/>
      <c r="D10" s="134" t="s">
        <v>20</v>
      </c>
      <c r="E10" s="136"/>
      <c r="F10" s="29">
        <v>0</v>
      </c>
      <c r="G10" s="29">
        <v>0</v>
      </c>
      <c r="H10" s="29">
        <v>0</v>
      </c>
      <c r="I10" s="25" t="s">
        <v>18</v>
      </c>
      <c r="J10" s="29" t="s">
        <v>19</v>
      </c>
      <c r="K10" s="29" t="s">
        <v>19</v>
      </c>
    </row>
    <row r="11" spans="1:15" ht="33.6" customHeight="1">
      <c r="A11" s="144"/>
      <c r="B11" s="71"/>
      <c r="C11" s="145"/>
      <c r="D11" s="146" t="s">
        <v>21</v>
      </c>
      <c r="E11" s="147"/>
      <c r="F11" s="33">
        <v>0</v>
      </c>
      <c r="G11" s="33">
        <v>0</v>
      </c>
      <c r="H11" s="33">
        <v>0</v>
      </c>
      <c r="I11" s="25" t="s">
        <v>18</v>
      </c>
      <c r="J11" s="29" t="s">
        <v>19</v>
      </c>
      <c r="K11" s="29" t="s">
        <v>19</v>
      </c>
    </row>
    <row r="12" spans="1:15" ht="33.6" customHeight="1">
      <c r="A12" s="148" t="s">
        <v>22</v>
      </c>
      <c r="B12" s="150" t="s">
        <v>23</v>
      </c>
      <c r="C12" s="151"/>
      <c r="D12" s="151"/>
      <c r="E12" s="151"/>
      <c r="F12" s="151"/>
      <c r="G12" s="152"/>
      <c r="H12" s="134" t="s">
        <v>24</v>
      </c>
      <c r="I12" s="135"/>
      <c r="J12" s="135"/>
      <c r="K12" s="136"/>
    </row>
    <row r="13" spans="1:15" ht="68.25" customHeight="1">
      <c r="A13" s="149"/>
      <c r="B13" s="153" t="s">
        <v>619</v>
      </c>
      <c r="C13" s="154"/>
      <c r="D13" s="154"/>
      <c r="E13" s="154"/>
      <c r="F13" s="154"/>
      <c r="G13" s="155"/>
      <c r="H13" s="153" t="s">
        <v>619</v>
      </c>
      <c r="I13" s="154"/>
      <c r="J13" s="154"/>
      <c r="K13" s="155"/>
      <c r="M13" s="3"/>
      <c r="N13" s="3"/>
      <c r="O13" s="3"/>
    </row>
    <row r="14" spans="1:15" ht="36" customHeight="1">
      <c r="A14" s="148" t="s">
        <v>27</v>
      </c>
      <c r="B14" s="30" t="s">
        <v>28</v>
      </c>
      <c r="C14" s="29" t="s">
        <v>29</v>
      </c>
      <c r="D14" s="134" t="s">
        <v>30</v>
      </c>
      <c r="E14" s="135"/>
      <c r="F14" s="136"/>
      <c r="G14" s="30" t="s">
        <v>31</v>
      </c>
      <c r="H14" s="29" t="s">
        <v>32</v>
      </c>
      <c r="I14" s="30" t="s">
        <v>33</v>
      </c>
      <c r="J14" s="30" t="s">
        <v>15</v>
      </c>
      <c r="K14" s="30" t="s">
        <v>34</v>
      </c>
    </row>
    <row r="15" spans="1:15" ht="44.25" customHeight="1">
      <c r="A15" s="156"/>
      <c r="B15" s="157" t="s">
        <v>35</v>
      </c>
      <c r="C15" s="35" t="s">
        <v>36</v>
      </c>
      <c r="D15" s="163" t="s">
        <v>1074</v>
      </c>
      <c r="E15" s="164"/>
      <c r="F15" s="165"/>
      <c r="G15" s="30" t="s">
        <v>1087</v>
      </c>
      <c r="H15" s="30" t="s">
        <v>1087</v>
      </c>
      <c r="I15" s="30">
        <v>20</v>
      </c>
      <c r="J15" s="29">
        <v>20</v>
      </c>
      <c r="K15" s="29" t="s">
        <v>19</v>
      </c>
    </row>
    <row r="16" spans="1:15" ht="44.25" customHeight="1">
      <c r="A16" s="156"/>
      <c r="B16" s="158"/>
      <c r="C16" s="34" t="s">
        <v>43</v>
      </c>
      <c r="D16" s="163" t="s">
        <v>964</v>
      </c>
      <c r="E16" s="164"/>
      <c r="F16" s="165"/>
      <c r="G16" s="252" t="s">
        <v>71</v>
      </c>
      <c r="H16" s="264" t="s">
        <v>977</v>
      </c>
      <c r="I16" s="30" t="s">
        <v>41</v>
      </c>
      <c r="J16" s="29">
        <v>10</v>
      </c>
      <c r="K16" s="29" t="s">
        <v>19</v>
      </c>
    </row>
    <row r="17" spans="1:11" ht="44.25" customHeight="1">
      <c r="A17" s="156"/>
      <c r="B17" s="158"/>
      <c r="C17" s="34" t="s">
        <v>45</v>
      </c>
      <c r="D17" s="163" t="s">
        <v>965</v>
      </c>
      <c r="E17" s="164"/>
      <c r="F17" s="165"/>
      <c r="G17" s="218" t="s">
        <v>988</v>
      </c>
      <c r="H17" s="218" t="s">
        <v>988</v>
      </c>
      <c r="I17" s="30" t="s">
        <v>41</v>
      </c>
      <c r="J17" s="29">
        <v>10</v>
      </c>
      <c r="K17" s="29" t="s">
        <v>19</v>
      </c>
    </row>
    <row r="18" spans="1:11" ht="44.25" customHeight="1">
      <c r="A18" s="156"/>
      <c r="B18" s="159"/>
      <c r="C18" s="34" t="s">
        <v>47</v>
      </c>
      <c r="D18" s="163" t="s">
        <v>966</v>
      </c>
      <c r="E18" s="164"/>
      <c r="F18" s="165"/>
      <c r="G18" s="218" t="s">
        <v>973</v>
      </c>
      <c r="H18" s="218" t="s">
        <v>973</v>
      </c>
      <c r="I18" s="30">
        <v>10</v>
      </c>
      <c r="J18" s="29">
        <v>10</v>
      </c>
      <c r="K18" s="29" t="s">
        <v>19</v>
      </c>
    </row>
    <row r="19" spans="1:11" ht="44.25" customHeight="1">
      <c r="A19" s="156"/>
      <c r="B19" s="34" t="s">
        <v>51</v>
      </c>
      <c r="C19" s="35" t="s">
        <v>52</v>
      </c>
      <c r="D19" s="163" t="s">
        <v>1081</v>
      </c>
      <c r="E19" s="164"/>
      <c r="F19" s="165"/>
      <c r="G19" s="30" t="s">
        <v>1085</v>
      </c>
      <c r="H19" s="30" t="s">
        <v>1085</v>
      </c>
      <c r="I19" s="30">
        <v>30</v>
      </c>
      <c r="J19" s="29">
        <v>30</v>
      </c>
      <c r="K19" s="29" t="s">
        <v>19</v>
      </c>
    </row>
    <row r="20" spans="1:11" ht="44.25" customHeight="1">
      <c r="A20" s="156"/>
      <c r="B20" s="157" t="s">
        <v>58</v>
      </c>
      <c r="C20" s="157" t="s">
        <v>1073</v>
      </c>
      <c r="D20" s="163" t="s">
        <v>620</v>
      </c>
      <c r="E20" s="164"/>
      <c r="F20" s="165"/>
      <c r="G20" s="30" t="s">
        <v>621</v>
      </c>
      <c r="H20" s="250">
        <v>0.9</v>
      </c>
      <c r="I20" s="30" t="s">
        <v>50</v>
      </c>
      <c r="J20" s="29">
        <v>5</v>
      </c>
      <c r="K20" s="29" t="s">
        <v>19</v>
      </c>
    </row>
    <row r="21" spans="1:11" ht="44.25" customHeight="1">
      <c r="A21" s="149"/>
      <c r="B21" s="159"/>
      <c r="C21" s="159"/>
      <c r="D21" s="163" t="s">
        <v>533</v>
      </c>
      <c r="E21" s="164"/>
      <c r="F21" s="165"/>
      <c r="G21" s="30" t="s">
        <v>458</v>
      </c>
      <c r="H21" s="250">
        <v>0.95</v>
      </c>
      <c r="I21" s="30" t="s">
        <v>50</v>
      </c>
      <c r="J21" s="29">
        <v>5</v>
      </c>
      <c r="K21" s="29" t="s">
        <v>19</v>
      </c>
    </row>
    <row r="22" spans="1:11" ht="44.25" customHeight="1">
      <c r="A22" s="160" t="s">
        <v>62</v>
      </c>
      <c r="B22" s="161"/>
      <c r="C22" s="161"/>
      <c r="D22" s="161"/>
      <c r="E22" s="161"/>
      <c r="F22" s="161"/>
      <c r="G22" s="162"/>
      <c r="H22" s="36" t="s">
        <v>19</v>
      </c>
      <c r="I22" s="36">
        <v>100</v>
      </c>
      <c r="J22" s="37">
        <f>SUM(J15:J21)+K8</f>
        <v>100</v>
      </c>
      <c r="K22" s="29" t="s">
        <v>19</v>
      </c>
    </row>
  </sheetData>
  <mergeCells count="31">
    <mergeCell ref="A2:K2"/>
    <mergeCell ref="A3:K3"/>
    <mergeCell ref="A5:C5"/>
    <mergeCell ref="D5:K5"/>
    <mergeCell ref="A6:C6"/>
    <mergeCell ref="D6:G6"/>
    <mergeCell ref="I6:K6"/>
    <mergeCell ref="D16:F16"/>
    <mergeCell ref="A7:C11"/>
    <mergeCell ref="D7:E7"/>
    <mergeCell ref="D8:E8"/>
    <mergeCell ref="D9:E9"/>
    <mergeCell ref="D10:E10"/>
    <mergeCell ref="D11:E11"/>
    <mergeCell ref="A12:A13"/>
    <mergeCell ref="B12:G12"/>
    <mergeCell ref="H12:K12"/>
    <mergeCell ref="B13:G13"/>
    <mergeCell ref="H13:K13"/>
    <mergeCell ref="A22:G22"/>
    <mergeCell ref="D20:F20"/>
    <mergeCell ref="A14:A21"/>
    <mergeCell ref="B20:B21"/>
    <mergeCell ref="C20:C21"/>
    <mergeCell ref="D21:F21"/>
    <mergeCell ref="D17:F17"/>
    <mergeCell ref="D18:F18"/>
    <mergeCell ref="D19:F19"/>
    <mergeCell ref="D14:F14"/>
    <mergeCell ref="B15:B18"/>
    <mergeCell ref="D15:F15"/>
  </mergeCells>
  <phoneticPr fontId="29" type="noConversion"/>
  <pageMargins left="0.7" right="0.7" top="0.75" bottom="0.75" header="0.3" footer="0.3"/>
  <pageSetup paperSize="9" scale="80"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opLeftCell="A7" workbookViewId="0">
      <selection activeCell="B14" sqref="B14"/>
    </sheetView>
  </sheetViews>
  <sheetFormatPr defaultColWidth="8.25" defaultRowHeight="13.5"/>
  <cols>
    <col min="1" max="1" width="6.125" customWidth="1"/>
    <col min="2" max="2" width="9.5" customWidth="1"/>
    <col min="3" max="3" width="9.25" customWidth="1"/>
    <col min="4" max="4" width="15.375" customWidth="1"/>
    <col min="5" max="5" width="6.5" customWidth="1"/>
    <col min="6" max="8" width="11.125" customWidth="1"/>
    <col min="9" max="10" width="9" customWidth="1"/>
    <col min="11" max="11" width="12.5" customWidth="1"/>
  </cols>
  <sheetData>
    <row r="1" spans="1:15" ht="22.5">
      <c r="A1" s="1" t="s">
        <v>0</v>
      </c>
    </row>
    <row r="2" spans="1:15" ht="20.25">
      <c r="A2" s="56" t="s">
        <v>1</v>
      </c>
      <c r="B2" s="56"/>
      <c r="C2" s="56"/>
      <c r="D2" s="56"/>
      <c r="E2" s="56"/>
      <c r="F2" s="56"/>
      <c r="G2" s="56"/>
      <c r="H2" s="56"/>
      <c r="I2" s="56"/>
      <c r="J2" s="56"/>
      <c r="K2" s="56"/>
    </row>
    <row r="3" spans="1:15">
      <c r="A3" s="57" t="s">
        <v>2</v>
      </c>
      <c r="B3" s="57"/>
      <c r="C3" s="57"/>
      <c r="D3" s="57"/>
      <c r="E3" s="57"/>
      <c r="F3" s="57"/>
      <c r="G3" s="57"/>
      <c r="H3" s="57"/>
      <c r="I3" s="57"/>
      <c r="J3" s="57"/>
      <c r="K3" s="57"/>
    </row>
    <row r="4" spans="1:15">
      <c r="A4" s="2"/>
      <c r="B4" s="2"/>
      <c r="C4" s="2"/>
      <c r="D4" s="2"/>
      <c r="E4" s="2"/>
      <c r="F4" s="2"/>
      <c r="G4" s="2"/>
      <c r="H4" s="2"/>
      <c r="I4" s="2"/>
      <c r="J4" s="2"/>
      <c r="K4" s="2"/>
    </row>
    <row r="5" spans="1:15" ht="27.75" customHeight="1">
      <c r="A5" s="166" t="s">
        <v>3</v>
      </c>
      <c r="B5" s="167"/>
      <c r="C5" s="168"/>
      <c r="D5" s="169" t="s">
        <v>82</v>
      </c>
      <c r="E5" s="170"/>
      <c r="F5" s="170"/>
      <c r="G5" s="170"/>
      <c r="H5" s="170"/>
      <c r="I5" s="170"/>
      <c r="J5" s="170"/>
      <c r="K5" s="171"/>
    </row>
    <row r="6" spans="1:15" ht="27.75" customHeight="1">
      <c r="A6" s="166" t="s">
        <v>5</v>
      </c>
      <c r="B6" s="167"/>
      <c r="C6" s="168"/>
      <c r="D6" s="166" t="s">
        <v>6</v>
      </c>
      <c r="E6" s="167"/>
      <c r="F6" s="167"/>
      <c r="G6" s="172"/>
      <c r="H6" s="42" t="s">
        <v>7</v>
      </c>
      <c r="I6" s="166" t="s">
        <v>8</v>
      </c>
      <c r="J6" s="167"/>
      <c r="K6" s="168"/>
    </row>
    <row r="7" spans="1:15" ht="27.75" customHeight="1">
      <c r="A7" s="173" t="s">
        <v>9</v>
      </c>
      <c r="B7" s="174"/>
      <c r="C7" s="175"/>
      <c r="D7" s="166"/>
      <c r="E7" s="168"/>
      <c r="F7" s="176" t="s">
        <v>10</v>
      </c>
      <c r="G7" s="176" t="s">
        <v>11</v>
      </c>
      <c r="H7" s="176" t="s">
        <v>12</v>
      </c>
      <c r="I7" s="176" t="s">
        <v>13</v>
      </c>
      <c r="J7" s="176" t="s">
        <v>14</v>
      </c>
      <c r="K7" s="42" t="s">
        <v>15</v>
      </c>
    </row>
    <row r="8" spans="1:15" ht="27.75" customHeight="1">
      <c r="A8" s="177"/>
      <c r="B8" s="178"/>
      <c r="C8" s="179"/>
      <c r="D8" s="166" t="s">
        <v>16</v>
      </c>
      <c r="E8" s="168"/>
      <c r="F8" s="42">
        <f>F9+F10+F11</f>
        <v>50</v>
      </c>
      <c r="G8" s="42">
        <f>G9+G10+G11</f>
        <v>50</v>
      </c>
      <c r="H8" s="42">
        <f>H9+H10+H11</f>
        <v>45</v>
      </c>
      <c r="I8" s="42">
        <v>10</v>
      </c>
      <c r="J8" s="180">
        <f>H8/G8</f>
        <v>0.9</v>
      </c>
      <c r="K8" s="181">
        <f>J8*I8</f>
        <v>9</v>
      </c>
    </row>
    <row r="9" spans="1:15" ht="27.75" customHeight="1">
      <c r="A9" s="177"/>
      <c r="B9" s="178"/>
      <c r="C9" s="179"/>
      <c r="D9" s="166" t="s">
        <v>17</v>
      </c>
      <c r="E9" s="168"/>
      <c r="F9" s="42">
        <v>50</v>
      </c>
      <c r="G9" s="42">
        <v>50</v>
      </c>
      <c r="H9" s="42">
        <v>45</v>
      </c>
      <c r="I9" s="42" t="s">
        <v>18</v>
      </c>
      <c r="J9" s="42" t="s">
        <v>19</v>
      </c>
      <c r="K9" s="42" t="s">
        <v>19</v>
      </c>
    </row>
    <row r="10" spans="1:15" ht="27.75" customHeight="1">
      <c r="A10" s="177"/>
      <c r="B10" s="178"/>
      <c r="C10" s="179"/>
      <c r="D10" s="166" t="s">
        <v>20</v>
      </c>
      <c r="E10" s="168"/>
      <c r="F10" s="42">
        <v>0</v>
      </c>
      <c r="G10" s="42">
        <v>0</v>
      </c>
      <c r="H10" s="42">
        <v>0</v>
      </c>
      <c r="I10" s="42" t="s">
        <v>18</v>
      </c>
      <c r="J10" s="42" t="s">
        <v>19</v>
      </c>
      <c r="K10" s="42" t="s">
        <v>19</v>
      </c>
    </row>
    <row r="11" spans="1:15" ht="27.75" customHeight="1">
      <c r="A11" s="177"/>
      <c r="B11" s="178"/>
      <c r="C11" s="179"/>
      <c r="D11" s="182" t="s">
        <v>21</v>
      </c>
      <c r="E11" s="183"/>
      <c r="F11" s="43">
        <v>0</v>
      </c>
      <c r="G11" s="43">
        <v>0</v>
      </c>
      <c r="H11" s="43">
        <v>0</v>
      </c>
      <c r="I11" s="42" t="s">
        <v>18</v>
      </c>
      <c r="J11" s="42" t="s">
        <v>19</v>
      </c>
      <c r="K11" s="42" t="s">
        <v>19</v>
      </c>
    </row>
    <row r="12" spans="1:15" ht="26.25" customHeight="1">
      <c r="A12" s="184" t="s">
        <v>22</v>
      </c>
      <c r="B12" s="185" t="s">
        <v>23</v>
      </c>
      <c r="C12" s="186"/>
      <c r="D12" s="186"/>
      <c r="E12" s="186"/>
      <c r="F12" s="186"/>
      <c r="G12" s="187"/>
      <c r="H12" s="166" t="s">
        <v>24</v>
      </c>
      <c r="I12" s="167"/>
      <c r="J12" s="167"/>
      <c r="K12" s="168"/>
    </row>
    <row r="13" spans="1:15" ht="42" customHeight="1">
      <c r="A13" s="188"/>
      <c r="B13" s="189" t="s">
        <v>83</v>
      </c>
      <c r="C13" s="190"/>
      <c r="D13" s="190"/>
      <c r="E13" s="190"/>
      <c r="F13" s="190"/>
      <c r="G13" s="191"/>
      <c r="H13" s="189" t="s">
        <v>102</v>
      </c>
      <c r="I13" s="190"/>
      <c r="J13" s="190"/>
      <c r="K13" s="191"/>
      <c r="M13" s="3"/>
      <c r="N13" s="3"/>
      <c r="O13" s="3"/>
    </row>
    <row r="14" spans="1:15" ht="27">
      <c r="A14" s="184" t="s">
        <v>27</v>
      </c>
      <c r="B14" s="176" t="s">
        <v>28</v>
      </c>
      <c r="C14" s="42" t="s">
        <v>29</v>
      </c>
      <c r="D14" s="166" t="s">
        <v>30</v>
      </c>
      <c r="E14" s="167"/>
      <c r="F14" s="168"/>
      <c r="G14" s="176" t="s">
        <v>31</v>
      </c>
      <c r="H14" s="42" t="s">
        <v>32</v>
      </c>
      <c r="I14" s="176" t="s">
        <v>33</v>
      </c>
      <c r="J14" s="176" t="s">
        <v>15</v>
      </c>
      <c r="K14" s="176" t="s">
        <v>34</v>
      </c>
    </row>
    <row r="15" spans="1:15" ht="24" customHeight="1">
      <c r="A15" s="192"/>
      <c r="B15" s="193" t="s">
        <v>35</v>
      </c>
      <c r="C15" s="193" t="s">
        <v>36</v>
      </c>
      <c r="D15" s="83" t="s">
        <v>84</v>
      </c>
      <c r="E15" s="84"/>
      <c r="F15" s="85"/>
      <c r="G15" s="176" t="s">
        <v>85</v>
      </c>
      <c r="H15" s="176" t="s">
        <v>86</v>
      </c>
      <c r="I15" s="176" t="s">
        <v>41</v>
      </c>
      <c r="J15" s="42">
        <v>10</v>
      </c>
      <c r="K15" s="42" t="s">
        <v>19</v>
      </c>
    </row>
    <row r="16" spans="1:15" ht="24" customHeight="1">
      <c r="A16" s="192"/>
      <c r="B16" s="194"/>
      <c r="C16" s="194"/>
      <c r="D16" s="83" t="s">
        <v>87</v>
      </c>
      <c r="E16" s="84"/>
      <c r="F16" s="85"/>
      <c r="G16" s="176" t="s">
        <v>88</v>
      </c>
      <c r="H16" s="176" t="s">
        <v>50</v>
      </c>
      <c r="I16" s="176" t="s">
        <v>41</v>
      </c>
      <c r="J16" s="42">
        <v>10</v>
      </c>
      <c r="K16" s="42" t="s">
        <v>19</v>
      </c>
    </row>
    <row r="17" spans="1:11" ht="54">
      <c r="A17" s="192"/>
      <c r="B17" s="194"/>
      <c r="C17" s="195"/>
      <c r="D17" s="83" t="s">
        <v>89</v>
      </c>
      <c r="E17" s="84"/>
      <c r="F17" s="85"/>
      <c r="G17" s="176" t="s">
        <v>90</v>
      </c>
      <c r="H17" s="176" t="s">
        <v>38</v>
      </c>
      <c r="I17" s="176" t="s">
        <v>41</v>
      </c>
      <c r="J17" s="42">
        <v>10</v>
      </c>
      <c r="K17" s="42" t="s">
        <v>19</v>
      </c>
    </row>
    <row r="18" spans="1:11" ht="33.75" customHeight="1">
      <c r="A18" s="192"/>
      <c r="B18" s="194"/>
      <c r="C18" s="196" t="s">
        <v>43</v>
      </c>
      <c r="D18" s="83" t="s">
        <v>91</v>
      </c>
      <c r="E18" s="84"/>
      <c r="F18" s="85"/>
      <c r="G18" s="176" t="s">
        <v>92</v>
      </c>
      <c r="H18" s="176" t="s">
        <v>92</v>
      </c>
      <c r="I18" s="176" t="s">
        <v>41</v>
      </c>
      <c r="J18" s="42">
        <v>10</v>
      </c>
      <c r="K18" s="42" t="s">
        <v>19</v>
      </c>
    </row>
    <row r="19" spans="1:11" ht="33.75" customHeight="1">
      <c r="A19" s="192"/>
      <c r="B19" s="194"/>
      <c r="C19" s="196" t="s">
        <v>45</v>
      </c>
      <c r="D19" s="83" t="s">
        <v>93</v>
      </c>
      <c r="E19" s="84"/>
      <c r="F19" s="85"/>
      <c r="G19" s="176" t="s">
        <v>94</v>
      </c>
      <c r="H19" s="176" t="s">
        <v>94</v>
      </c>
      <c r="I19" s="176" t="s">
        <v>50</v>
      </c>
      <c r="J19" s="42">
        <v>5</v>
      </c>
      <c r="K19" s="42" t="s">
        <v>19</v>
      </c>
    </row>
    <row r="20" spans="1:11" ht="33.75" customHeight="1">
      <c r="A20" s="192"/>
      <c r="B20" s="195"/>
      <c r="C20" s="196" t="s">
        <v>47</v>
      </c>
      <c r="D20" s="83" t="s">
        <v>95</v>
      </c>
      <c r="E20" s="84"/>
      <c r="F20" s="85"/>
      <c r="G20" s="176" t="s">
        <v>96</v>
      </c>
      <c r="H20" s="176" t="s">
        <v>97</v>
      </c>
      <c r="I20" s="176" t="s">
        <v>50</v>
      </c>
      <c r="J20" s="42">
        <v>5</v>
      </c>
      <c r="K20" s="42" t="s">
        <v>19</v>
      </c>
    </row>
    <row r="21" spans="1:11" ht="33.75" customHeight="1">
      <c r="A21" s="192"/>
      <c r="B21" s="196" t="s">
        <v>51</v>
      </c>
      <c r="C21" s="197" t="s">
        <v>52</v>
      </c>
      <c r="D21" s="83" t="s">
        <v>98</v>
      </c>
      <c r="E21" s="84"/>
      <c r="F21" s="85"/>
      <c r="G21" s="176" t="s">
        <v>99</v>
      </c>
      <c r="H21" s="176" t="s">
        <v>99</v>
      </c>
      <c r="I21" s="176" t="s">
        <v>100</v>
      </c>
      <c r="J21" s="42">
        <v>30</v>
      </c>
      <c r="K21" s="42" t="s">
        <v>19</v>
      </c>
    </row>
    <row r="22" spans="1:11" ht="31.5" customHeight="1">
      <c r="A22" s="188"/>
      <c r="B22" s="197" t="s">
        <v>58</v>
      </c>
      <c r="C22" s="197" t="s">
        <v>59</v>
      </c>
      <c r="D22" s="83" t="s">
        <v>101</v>
      </c>
      <c r="E22" s="84"/>
      <c r="F22" s="85"/>
      <c r="G22" s="176" t="s">
        <v>80</v>
      </c>
      <c r="H22" s="176" t="s">
        <v>80</v>
      </c>
      <c r="I22" s="176" t="s">
        <v>41</v>
      </c>
      <c r="J22" s="42">
        <v>10</v>
      </c>
      <c r="K22" s="42" t="s">
        <v>19</v>
      </c>
    </row>
    <row r="23" spans="1:11" ht="30.75" customHeight="1">
      <c r="A23" s="198" t="s">
        <v>62</v>
      </c>
      <c r="B23" s="199"/>
      <c r="C23" s="199"/>
      <c r="D23" s="199"/>
      <c r="E23" s="199"/>
      <c r="F23" s="199"/>
      <c r="G23" s="200"/>
      <c r="H23" s="201" t="s">
        <v>19</v>
      </c>
      <c r="I23" s="201">
        <v>100</v>
      </c>
      <c r="J23" s="202">
        <f>SUM(J15:J22)+K8</f>
        <v>99</v>
      </c>
      <c r="K23" s="42" t="s">
        <v>19</v>
      </c>
    </row>
  </sheetData>
  <mergeCells count="31">
    <mergeCell ref="H12:K12"/>
    <mergeCell ref="B13:G13"/>
    <mergeCell ref="H13:K13"/>
    <mergeCell ref="D22:F22"/>
    <mergeCell ref="A23:G23"/>
    <mergeCell ref="D16:F16"/>
    <mergeCell ref="D17:F17"/>
    <mergeCell ref="D18:F18"/>
    <mergeCell ref="D19:F19"/>
    <mergeCell ref="D20:F20"/>
    <mergeCell ref="D21:F21"/>
    <mergeCell ref="A14:A22"/>
    <mergeCell ref="D15:F15"/>
    <mergeCell ref="A7:C11"/>
    <mergeCell ref="D7:E7"/>
    <mergeCell ref="D8:E8"/>
    <mergeCell ref="D9:E9"/>
    <mergeCell ref="D10:E10"/>
    <mergeCell ref="D11:E11"/>
    <mergeCell ref="A12:A13"/>
    <mergeCell ref="B12:G12"/>
    <mergeCell ref="D14:F14"/>
    <mergeCell ref="B15:B20"/>
    <mergeCell ref="C15:C17"/>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opLeftCell="A13" workbookViewId="0">
      <selection activeCell="B14" sqref="B14"/>
    </sheetView>
  </sheetViews>
  <sheetFormatPr defaultColWidth="8.25" defaultRowHeight="13.5"/>
  <cols>
    <col min="1" max="1" width="6.125" customWidth="1"/>
    <col min="2" max="2" width="9.5" customWidth="1"/>
    <col min="3" max="3" width="9.25" customWidth="1"/>
    <col min="4" max="4" width="9.625" customWidth="1"/>
    <col min="5" max="5" width="9.5" customWidth="1"/>
    <col min="6" max="8" width="11.125" customWidth="1"/>
    <col min="9" max="10" width="9" customWidth="1"/>
    <col min="11" max="11" width="13.25"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622</v>
      </c>
      <c r="E5" s="211"/>
      <c r="F5" s="211"/>
      <c r="G5" s="211"/>
      <c r="H5" s="211"/>
      <c r="I5" s="211"/>
      <c r="J5" s="211"/>
      <c r="K5" s="212"/>
    </row>
    <row r="6" spans="1:15" ht="33.6" customHeight="1">
      <c r="A6" s="207" t="s">
        <v>5</v>
      </c>
      <c r="B6" s="208"/>
      <c r="C6" s="209"/>
      <c r="D6" s="207" t="s">
        <v>6</v>
      </c>
      <c r="E6" s="208"/>
      <c r="F6" s="208"/>
      <c r="G6" s="213"/>
      <c r="H6" s="214" t="s">
        <v>7</v>
      </c>
      <c r="I6" s="207" t="s">
        <v>623</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60</v>
      </c>
      <c r="G8" s="214">
        <f>G9+G10+G11</f>
        <v>60</v>
      </c>
      <c r="H8" s="214">
        <f>H9+H10+H11</f>
        <v>59.4</v>
      </c>
      <c r="I8" s="214">
        <v>10</v>
      </c>
      <c r="J8" s="221">
        <f>H8/G8</f>
        <v>0.99</v>
      </c>
      <c r="K8" s="222">
        <f>J8*I8</f>
        <v>9.9</v>
      </c>
    </row>
    <row r="9" spans="1:15" ht="33.6" customHeight="1">
      <c r="A9" s="219"/>
      <c r="B9" s="178"/>
      <c r="C9" s="220"/>
      <c r="D9" s="207" t="s">
        <v>17</v>
      </c>
      <c r="E9" s="209"/>
      <c r="F9" s="214">
        <v>60</v>
      </c>
      <c r="G9" s="214">
        <v>60</v>
      </c>
      <c r="H9" s="214">
        <v>59.4</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96.6" customHeight="1">
      <c r="A13" s="230"/>
      <c r="B13" s="234" t="s">
        <v>624</v>
      </c>
      <c r="C13" s="235"/>
      <c r="D13" s="235"/>
      <c r="E13" s="235"/>
      <c r="F13" s="235"/>
      <c r="G13" s="236"/>
      <c r="H13" s="234" t="s">
        <v>624</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36.6" customHeight="1">
      <c r="A15" s="237"/>
      <c r="B15" s="238" t="s">
        <v>35</v>
      </c>
      <c r="C15" s="243" t="s">
        <v>36</v>
      </c>
      <c r="D15" s="163" t="s">
        <v>625</v>
      </c>
      <c r="E15" s="164"/>
      <c r="F15" s="165"/>
      <c r="G15" s="218" t="s">
        <v>626</v>
      </c>
      <c r="H15" s="218" t="s">
        <v>1088</v>
      </c>
      <c r="I15" s="218">
        <v>20</v>
      </c>
      <c r="J15" s="214">
        <v>20</v>
      </c>
      <c r="K15" s="214" t="s">
        <v>19</v>
      </c>
    </row>
    <row r="16" spans="1:15" ht="50.25" customHeight="1">
      <c r="A16" s="237"/>
      <c r="B16" s="239"/>
      <c r="C16" s="241" t="s">
        <v>43</v>
      </c>
      <c r="D16" s="163" t="s">
        <v>964</v>
      </c>
      <c r="E16" s="164"/>
      <c r="F16" s="165"/>
      <c r="G16" s="252" t="s">
        <v>71</v>
      </c>
      <c r="H16" s="264" t="s">
        <v>977</v>
      </c>
      <c r="I16" s="218" t="s">
        <v>41</v>
      </c>
      <c r="J16" s="214">
        <v>10</v>
      </c>
      <c r="K16" s="271"/>
    </row>
    <row r="17" spans="1:11" ht="29.25" customHeight="1">
      <c r="A17" s="237"/>
      <c r="B17" s="239"/>
      <c r="C17" s="241" t="s">
        <v>45</v>
      </c>
      <c r="D17" s="163" t="s">
        <v>965</v>
      </c>
      <c r="E17" s="164"/>
      <c r="F17" s="165"/>
      <c r="G17" s="218" t="s">
        <v>988</v>
      </c>
      <c r="H17" s="218" t="s">
        <v>988</v>
      </c>
      <c r="I17" s="218">
        <v>10</v>
      </c>
      <c r="J17" s="214">
        <v>10</v>
      </c>
      <c r="K17" s="271" t="s">
        <v>19</v>
      </c>
    </row>
    <row r="18" spans="1:11" ht="24" customHeight="1">
      <c r="A18" s="237"/>
      <c r="B18" s="240"/>
      <c r="C18" s="241" t="s">
        <v>47</v>
      </c>
      <c r="D18" s="163" t="s">
        <v>966</v>
      </c>
      <c r="E18" s="164"/>
      <c r="F18" s="165"/>
      <c r="G18" s="218" t="s">
        <v>973</v>
      </c>
      <c r="H18" s="218" t="s">
        <v>973</v>
      </c>
      <c r="I18" s="218">
        <v>10</v>
      </c>
      <c r="J18" s="214">
        <v>10</v>
      </c>
      <c r="K18" s="271"/>
    </row>
    <row r="19" spans="1:11" ht="31.5" customHeight="1">
      <c r="A19" s="237"/>
      <c r="B19" s="238" t="s">
        <v>51</v>
      </c>
      <c r="C19" s="243" t="s">
        <v>56</v>
      </c>
      <c r="D19" s="163" t="s">
        <v>627</v>
      </c>
      <c r="E19" s="164"/>
      <c r="F19" s="165"/>
      <c r="G19" s="218" t="s">
        <v>628</v>
      </c>
      <c r="H19" s="218" t="s">
        <v>628</v>
      </c>
      <c r="I19" s="254">
        <v>8</v>
      </c>
      <c r="J19" s="214">
        <v>8</v>
      </c>
      <c r="K19" s="271" t="s">
        <v>19</v>
      </c>
    </row>
    <row r="20" spans="1:11" ht="33" customHeight="1">
      <c r="A20" s="237"/>
      <c r="B20" s="239"/>
      <c r="C20" s="241" t="s">
        <v>52</v>
      </c>
      <c r="D20" s="163" t="s">
        <v>629</v>
      </c>
      <c r="E20" s="164"/>
      <c r="F20" s="165"/>
      <c r="G20" s="218" t="s">
        <v>211</v>
      </c>
      <c r="H20" s="218" t="s">
        <v>211</v>
      </c>
      <c r="I20" s="254">
        <v>7</v>
      </c>
      <c r="J20" s="214">
        <v>7</v>
      </c>
      <c r="K20" s="271" t="s">
        <v>19</v>
      </c>
    </row>
    <row r="21" spans="1:11" ht="32.25" customHeight="1">
      <c r="A21" s="237"/>
      <c r="B21" s="239"/>
      <c r="C21" s="241" t="s">
        <v>57</v>
      </c>
      <c r="D21" s="163" t="s">
        <v>630</v>
      </c>
      <c r="E21" s="164"/>
      <c r="F21" s="165"/>
      <c r="G21" s="218" t="s">
        <v>631</v>
      </c>
      <c r="H21" s="218" t="s">
        <v>631</v>
      </c>
      <c r="I21" s="254">
        <v>7</v>
      </c>
      <c r="J21" s="214">
        <v>7</v>
      </c>
      <c r="K21" s="271" t="s">
        <v>19</v>
      </c>
    </row>
    <row r="22" spans="1:11" ht="27">
      <c r="A22" s="237"/>
      <c r="B22" s="240"/>
      <c r="C22" s="241" t="s">
        <v>54</v>
      </c>
      <c r="D22" s="163" t="s">
        <v>632</v>
      </c>
      <c r="E22" s="164"/>
      <c r="F22" s="165"/>
      <c r="G22" s="218" t="s">
        <v>259</v>
      </c>
      <c r="H22" s="218" t="s">
        <v>259</v>
      </c>
      <c r="I22" s="254">
        <v>8</v>
      </c>
      <c r="J22" s="214">
        <v>8</v>
      </c>
      <c r="K22" s="271" t="s">
        <v>19</v>
      </c>
    </row>
    <row r="23" spans="1:11" ht="32.25" customHeight="1">
      <c r="A23" s="230"/>
      <c r="B23" s="243" t="s">
        <v>58</v>
      </c>
      <c r="C23" s="243" t="s">
        <v>1073</v>
      </c>
      <c r="D23" s="163" t="s">
        <v>620</v>
      </c>
      <c r="E23" s="164"/>
      <c r="F23" s="165"/>
      <c r="G23" s="218" t="s">
        <v>227</v>
      </c>
      <c r="H23" s="218" t="s">
        <v>228</v>
      </c>
      <c r="I23" s="218" t="s">
        <v>41</v>
      </c>
      <c r="J23" s="214">
        <v>10</v>
      </c>
      <c r="K23" s="271" t="s">
        <v>19</v>
      </c>
    </row>
    <row r="24" spans="1:11" ht="30.75" customHeight="1">
      <c r="A24" s="244" t="s">
        <v>62</v>
      </c>
      <c r="B24" s="245"/>
      <c r="C24" s="245"/>
      <c r="D24" s="245"/>
      <c r="E24" s="245"/>
      <c r="F24" s="245"/>
      <c r="G24" s="246"/>
      <c r="H24" s="247" t="s">
        <v>19</v>
      </c>
      <c r="I24" s="247">
        <v>100</v>
      </c>
      <c r="J24" s="248">
        <f>SUM(J15:J23)+K8</f>
        <v>99.9</v>
      </c>
      <c r="K24" s="271" t="s">
        <v>19</v>
      </c>
    </row>
  </sheetData>
  <mergeCells count="32">
    <mergeCell ref="A2:K2"/>
    <mergeCell ref="A3:K3"/>
    <mergeCell ref="A5:C5"/>
    <mergeCell ref="D5:K5"/>
    <mergeCell ref="A6:C6"/>
    <mergeCell ref="D6:G6"/>
    <mergeCell ref="I6:K6"/>
    <mergeCell ref="A7:C11"/>
    <mergeCell ref="D7:E7"/>
    <mergeCell ref="D8:E8"/>
    <mergeCell ref="D9:E9"/>
    <mergeCell ref="D10:E10"/>
    <mergeCell ref="D11:E11"/>
    <mergeCell ref="A12:A13"/>
    <mergeCell ref="B12:G12"/>
    <mergeCell ref="H12:K12"/>
    <mergeCell ref="B13:G13"/>
    <mergeCell ref="H13:K13"/>
    <mergeCell ref="D23:F23"/>
    <mergeCell ref="A24:G24"/>
    <mergeCell ref="D17:F17"/>
    <mergeCell ref="D18:F18"/>
    <mergeCell ref="B19:B22"/>
    <mergeCell ref="D19:F19"/>
    <mergeCell ref="D20:F20"/>
    <mergeCell ref="D21:F21"/>
    <mergeCell ref="D22:F22"/>
    <mergeCell ref="A14:A23"/>
    <mergeCell ref="D14:F14"/>
    <mergeCell ref="B15:B18"/>
    <mergeCell ref="D15:F15"/>
    <mergeCell ref="D16:F16"/>
  </mergeCells>
  <phoneticPr fontId="29" type="noConversion"/>
  <pageMargins left="0.7" right="0.7" top="0.75" bottom="0.75" header="0.3" footer="0.3"/>
  <pageSetup paperSize="9" scale="80" orientation="portrait" horizontalDpi="0" verticalDpi="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opLeftCell="A13" workbookViewId="0">
      <selection activeCell="B14" sqref="B14"/>
    </sheetView>
  </sheetViews>
  <sheetFormatPr defaultColWidth="8.25" defaultRowHeight="13.5"/>
  <cols>
    <col min="1" max="1" width="6.125" customWidth="1"/>
    <col min="2" max="2" width="9.5" customWidth="1"/>
    <col min="3" max="3" width="9.25" customWidth="1"/>
    <col min="4" max="4" width="9.5" customWidth="1"/>
    <col min="5" max="5" width="9" customWidth="1"/>
    <col min="6" max="8" width="11.125" customWidth="1"/>
    <col min="9" max="10" width="9" customWidth="1"/>
    <col min="11" max="11" width="12"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633</v>
      </c>
      <c r="E5" s="211"/>
      <c r="F5" s="211"/>
      <c r="G5" s="211"/>
      <c r="H5" s="211"/>
      <c r="I5" s="211"/>
      <c r="J5" s="211"/>
      <c r="K5" s="212"/>
    </row>
    <row r="6" spans="1:15" ht="33.6" customHeight="1">
      <c r="A6" s="207" t="s">
        <v>5</v>
      </c>
      <c r="B6" s="208"/>
      <c r="C6" s="209"/>
      <c r="D6" s="207" t="s">
        <v>6</v>
      </c>
      <c r="E6" s="208"/>
      <c r="F6" s="208"/>
      <c r="G6" s="213"/>
      <c r="H6" s="214" t="s">
        <v>7</v>
      </c>
      <c r="I6" s="207" t="s">
        <v>623</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20</v>
      </c>
      <c r="G8" s="214">
        <f>G9+G10+G11</f>
        <v>20</v>
      </c>
      <c r="H8" s="214">
        <f>H9+H10+H11</f>
        <v>13.382</v>
      </c>
      <c r="I8" s="214">
        <v>10</v>
      </c>
      <c r="J8" s="221">
        <f>H8/G8</f>
        <v>0.66910000000000003</v>
      </c>
      <c r="K8" s="222">
        <f>J8*I8</f>
        <v>6.6910000000000007</v>
      </c>
    </row>
    <row r="9" spans="1:15" ht="33.6" customHeight="1">
      <c r="A9" s="219"/>
      <c r="B9" s="178"/>
      <c r="C9" s="220"/>
      <c r="D9" s="207" t="s">
        <v>17</v>
      </c>
      <c r="E9" s="209"/>
      <c r="F9" s="214">
        <v>20</v>
      </c>
      <c r="G9" s="214">
        <v>20</v>
      </c>
      <c r="H9" s="214">
        <v>13.382</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96.6" customHeight="1">
      <c r="A13" s="230"/>
      <c r="B13" s="234" t="s">
        <v>634</v>
      </c>
      <c r="C13" s="235"/>
      <c r="D13" s="235"/>
      <c r="E13" s="235"/>
      <c r="F13" s="235"/>
      <c r="G13" s="236"/>
      <c r="H13" s="234" t="s">
        <v>635</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30" customHeight="1">
      <c r="A15" s="237"/>
      <c r="B15" s="238" t="s">
        <v>35</v>
      </c>
      <c r="C15" s="243" t="s">
        <v>36</v>
      </c>
      <c r="D15" s="163" t="s">
        <v>636</v>
      </c>
      <c r="E15" s="164"/>
      <c r="F15" s="165"/>
      <c r="G15" s="218" t="s">
        <v>637</v>
      </c>
      <c r="H15" s="218" t="s">
        <v>638</v>
      </c>
      <c r="I15" s="218" t="s">
        <v>41</v>
      </c>
      <c r="J15" s="214">
        <v>10</v>
      </c>
      <c r="K15" s="214" t="s">
        <v>19</v>
      </c>
    </row>
    <row r="16" spans="1:15" ht="30" customHeight="1">
      <c r="A16" s="237"/>
      <c r="B16" s="239"/>
      <c r="C16" s="241" t="s">
        <v>43</v>
      </c>
      <c r="D16" s="163" t="s">
        <v>606</v>
      </c>
      <c r="E16" s="164"/>
      <c r="F16" s="165"/>
      <c r="G16" s="218" t="s">
        <v>639</v>
      </c>
      <c r="H16" s="218" t="s">
        <v>251</v>
      </c>
      <c r="I16" s="218" t="s">
        <v>39</v>
      </c>
      <c r="J16" s="214">
        <v>15</v>
      </c>
      <c r="K16" s="214" t="s">
        <v>19</v>
      </c>
    </row>
    <row r="17" spans="1:11" ht="30" customHeight="1">
      <c r="A17" s="237"/>
      <c r="B17" s="239"/>
      <c r="C17" s="241" t="s">
        <v>45</v>
      </c>
      <c r="D17" s="163" t="s">
        <v>640</v>
      </c>
      <c r="E17" s="164"/>
      <c r="F17" s="165"/>
      <c r="G17" s="218" t="s">
        <v>399</v>
      </c>
      <c r="H17" s="218" t="s">
        <v>38</v>
      </c>
      <c r="I17" s="218" t="s">
        <v>41</v>
      </c>
      <c r="J17" s="214">
        <v>10</v>
      </c>
      <c r="K17" s="214" t="s">
        <v>19</v>
      </c>
    </row>
    <row r="18" spans="1:11" ht="30" customHeight="1">
      <c r="A18" s="237"/>
      <c r="B18" s="240"/>
      <c r="C18" s="241" t="s">
        <v>47</v>
      </c>
      <c r="D18" s="163" t="s">
        <v>641</v>
      </c>
      <c r="E18" s="164"/>
      <c r="F18" s="165"/>
      <c r="G18" s="218" t="s">
        <v>642</v>
      </c>
      <c r="H18" s="218" t="s">
        <v>643</v>
      </c>
      <c r="I18" s="218" t="s">
        <v>39</v>
      </c>
      <c r="J18" s="214">
        <v>14</v>
      </c>
      <c r="K18" s="214"/>
    </row>
    <row r="19" spans="1:11" ht="30" customHeight="1">
      <c r="A19" s="237"/>
      <c r="B19" s="238" t="s">
        <v>51</v>
      </c>
      <c r="C19" s="243" t="s">
        <v>56</v>
      </c>
      <c r="D19" s="163" t="s">
        <v>644</v>
      </c>
      <c r="E19" s="164"/>
      <c r="F19" s="165"/>
      <c r="G19" s="218" t="s">
        <v>645</v>
      </c>
      <c r="H19" s="218" t="s">
        <v>38</v>
      </c>
      <c r="I19" s="218" t="s">
        <v>50</v>
      </c>
      <c r="J19" s="214">
        <v>5</v>
      </c>
      <c r="K19" s="214" t="s">
        <v>19</v>
      </c>
    </row>
    <row r="20" spans="1:11" ht="30" customHeight="1">
      <c r="A20" s="237"/>
      <c r="B20" s="239"/>
      <c r="C20" s="238" t="s">
        <v>52</v>
      </c>
      <c r="D20" s="163" t="s">
        <v>646</v>
      </c>
      <c r="E20" s="164"/>
      <c r="F20" s="165"/>
      <c r="G20" s="218" t="s">
        <v>356</v>
      </c>
      <c r="H20" s="218" t="s">
        <v>38</v>
      </c>
      <c r="I20" s="218" t="s">
        <v>50</v>
      </c>
      <c r="J20" s="214">
        <v>5</v>
      </c>
      <c r="K20" s="214" t="s">
        <v>19</v>
      </c>
    </row>
    <row r="21" spans="1:11" ht="30" customHeight="1">
      <c r="A21" s="237"/>
      <c r="B21" s="239"/>
      <c r="C21" s="239"/>
      <c r="D21" s="163" t="s">
        <v>647</v>
      </c>
      <c r="E21" s="164"/>
      <c r="F21" s="165"/>
      <c r="G21" s="218" t="s">
        <v>628</v>
      </c>
      <c r="H21" s="218" t="s">
        <v>38</v>
      </c>
      <c r="I21" s="218" t="s">
        <v>50</v>
      </c>
      <c r="J21" s="214">
        <v>5</v>
      </c>
      <c r="K21" s="214" t="s">
        <v>19</v>
      </c>
    </row>
    <row r="22" spans="1:11" ht="30" customHeight="1">
      <c r="A22" s="237"/>
      <c r="B22" s="239"/>
      <c r="C22" s="241" t="s">
        <v>57</v>
      </c>
      <c r="D22" s="163" t="s">
        <v>648</v>
      </c>
      <c r="E22" s="164"/>
      <c r="F22" s="165"/>
      <c r="G22" s="218" t="s">
        <v>259</v>
      </c>
      <c r="H22" s="218" t="s">
        <v>38</v>
      </c>
      <c r="I22" s="218" t="s">
        <v>50</v>
      </c>
      <c r="J22" s="214">
        <v>5</v>
      </c>
      <c r="K22" s="214" t="s">
        <v>19</v>
      </c>
    </row>
    <row r="23" spans="1:11" ht="30" customHeight="1">
      <c r="A23" s="237"/>
      <c r="B23" s="239"/>
      <c r="C23" s="238" t="s">
        <v>54</v>
      </c>
      <c r="D23" s="163" t="s">
        <v>649</v>
      </c>
      <c r="E23" s="164"/>
      <c r="F23" s="165"/>
      <c r="G23" s="218" t="s">
        <v>259</v>
      </c>
      <c r="H23" s="218" t="s">
        <v>38</v>
      </c>
      <c r="I23" s="218" t="s">
        <v>50</v>
      </c>
      <c r="J23" s="214">
        <v>5</v>
      </c>
      <c r="K23" s="214" t="s">
        <v>19</v>
      </c>
    </row>
    <row r="24" spans="1:11" ht="30" customHeight="1">
      <c r="A24" s="237"/>
      <c r="B24" s="240"/>
      <c r="C24" s="239"/>
      <c r="D24" s="163" t="s">
        <v>650</v>
      </c>
      <c r="E24" s="164"/>
      <c r="F24" s="165"/>
      <c r="G24" s="218" t="s">
        <v>211</v>
      </c>
      <c r="H24" s="218" t="s">
        <v>38</v>
      </c>
      <c r="I24" s="218" t="s">
        <v>50</v>
      </c>
      <c r="J24" s="214">
        <v>5</v>
      </c>
      <c r="K24" s="214" t="s">
        <v>19</v>
      </c>
    </row>
    <row r="25" spans="1:11" ht="30" customHeight="1">
      <c r="A25" s="237"/>
      <c r="B25" s="238" t="s">
        <v>58</v>
      </c>
      <c r="C25" s="238" t="s">
        <v>1073</v>
      </c>
      <c r="D25" s="163" t="s">
        <v>651</v>
      </c>
      <c r="E25" s="164"/>
      <c r="F25" s="165"/>
      <c r="G25" s="218" t="s">
        <v>196</v>
      </c>
      <c r="H25" s="242">
        <v>0.9</v>
      </c>
      <c r="I25" s="218" t="s">
        <v>50</v>
      </c>
      <c r="J25" s="214">
        <v>5</v>
      </c>
      <c r="K25" s="214" t="s">
        <v>19</v>
      </c>
    </row>
    <row r="26" spans="1:11" ht="30" customHeight="1">
      <c r="A26" s="230"/>
      <c r="B26" s="240"/>
      <c r="C26" s="240"/>
      <c r="D26" s="163" t="s">
        <v>652</v>
      </c>
      <c r="E26" s="164"/>
      <c r="F26" s="165"/>
      <c r="G26" s="218" t="s">
        <v>196</v>
      </c>
      <c r="H26" s="242">
        <v>0.95</v>
      </c>
      <c r="I26" s="218" t="s">
        <v>50</v>
      </c>
      <c r="J26" s="214">
        <v>5</v>
      </c>
      <c r="K26" s="214" t="s">
        <v>19</v>
      </c>
    </row>
    <row r="27" spans="1:11" ht="24" customHeight="1">
      <c r="A27" s="244" t="s">
        <v>62</v>
      </c>
      <c r="B27" s="245"/>
      <c r="C27" s="245"/>
      <c r="D27" s="245"/>
      <c r="E27" s="245"/>
      <c r="F27" s="245"/>
      <c r="G27" s="246"/>
      <c r="H27" s="247" t="s">
        <v>19</v>
      </c>
      <c r="I27" s="247">
        <v>100</v>
      </c>
      <c r="J27" s="248">
        <f>SUM(J15:J26)+K8</f>
        <v>95.691000000000003</v>
      </c>
      <c r="K27" s="214" t="s">
        <v>19</v>
      </c>
    </row>
  </sheetData>
  <mergeCells count="39">
    <mergeCell ref="A2:K2"/>
    <mergeCell ref="A3:K3"/>
    <mergeCell ref="A5:C5"/>
    <mergeCell ref="D5:K5"/>
    <mergeCell ref="A6:C6"/>
    <mergeCell ref="D6:G6"/>
    <mergeCell ref="I6:K6"/>
    <mergeCell ref="A7:C11"/>
    <mergeCell ref="D7:E7"/>
    <mergeCell ref="D8:E8"/>
    <mergeCell ref="D9:E9"/>
    <mergeCell ref="D10:E10"/>
    <mergeCell ref="D11:E11"/>
    <mergeCell ref="D22:F22"/>
    <mergeCell ref="A12:A13"/>
    <mergeCell ref="B12:G12"/>
    <mergeCell ref="H12:K12"/>
    <mergeCell ref="B13:G13"/>
    <mergeCell ref="H13:K13"/>
    <mergeCell ref="D14:F14"/>
    <mergeCell ref="B15:B18"/>
    <mergeCell ref="D15:F15"/>
    <mergeCell ref="D16:F16"/>
    <mergeCell ref="D26:F26"/>
    <mergeCell ref="A27:G27"/>
    <mergeCell ref="D23:F23"/>
    <mergeCell ref="A14:A26"/>
    <mergeCell ref="B19:B24"/>
    <mergeCell ref="C20:C21"/>
    <mergeCell ref="C23:C24"/>
    <mergeCell ref="D24:F24"/>
    <mergeCell ref="B25:B26"/>
    <mergeCell ref="C25:C26"/>
    <mergeCell ref="D25:F25"/>
    <mergeCell ref="D17:F17"/>
    <mergeCell ref="D18:F18"/>
    <mergeCell ref="D19:F19"/>
    <mergeCell ref="D20:F20"/>
    <mergeCell ref="D21:F21"/>
  </mergeCells>
  <phoneticPr fontId="29" type="noConversion"/>
  <pageMargins left="0.7" right="0.7" top="0.75" bottom="0.75" header="0.3" footer="0.3"/>
  <pageSetup paperSize="9" scale="80" orientation="portrait" horizontalDpi="0"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opLeftCell="A11" workbookViewId="0">
      <selection activeCell="B14" sqref="B14"/>
    </sheetView>
  </sheetViews>
  <sheetFormatPr defaultColWidth="8.25" defaultRowHeight="13.5"/>
  <cols>
    <col min="1" max="1" width="6.125" customWidth="1"/>
    <col min="2" max="2" width="9.5" customWidth="1"/>
    <col min="3" max="3" width="9.25" customWidth="1"/>
    <col min="4" max="4" width="10.875" customWidth="1"/>
    <col min="5" max="5" width="8.75" customWidth="1"/>
    <col min="6" max="8" width="11.125" customWidth="1"/>
    <col min="9" max="10" width="9" customWidth="1"/>
    <col min="11" max="11" width="11.875"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653</v>
      </c>
      <c r="E5" s="211"/>
      <c r="F5" s="211"/>
      <c r="G5" s="211"/>
      <c r="H5" s="211"/>
      <c r="I5" s="211"/>
      <c r="J5" s="211"/>
      <c r="K5" s="212"/>
    </row>
    <row r="6" spans="1:15" ht="33.6" customHeight="1">
      <c r="A6" s="207" t="s">
        <v>5</v>
      </c>
      <c r="B6" s="208"/>
      <c r="C6" s="209"/>
      <c r="D6" s="207" t="s">
        <v>6</v>
      </c>
      <c r="E6" s="208"/>
      <c r="F6" s="208"/>
      <c r="G6" s="213"/>
      <c r="H6" s="214" t="s">
        <v>7</v>
      </c>
      <c r="I6" s="207" t="s">
        <v>623</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143.06700000000001</v>
      </c>
      <c r="G8" s="214">
        <f>G9+G10+G11</f>
        <v>143.06700000000001</v>
      </c>
      <c r="H8" s="214">
        <f>H9+H10+H11</f>
        <v>128.35499999999999</v>
      </c>
      <c r="I8" s="214">
        <v>10</v>
      </c>
      <c r="J8" s="221">
        <f>H8/G8</f>
        <v>0.89716706158652926</v>
      </c>
      <c r="K8" s="222">
        <f>J8*I8</f>
        <v>8.9716706158652926</v>
      </c>
    </row>
    <row r="9" spans="1:15" ht="33.6" customHeight="1">
      <c r="A9" s="219"/>
      <c r="B9" s="178"/>
      <c r="C9" s="220"/>
      <c r="D9" s="207" t="s">
        <v>17</v>
      </c>
      <c r="E9" s="209"/>
      <c r="F9" s="214">
        <v>0</v>
      </c>
      <c r="G9" s="214">
        <v>0</v>
      </c>
      <c r="H9" s="214">
        <v>0</v>
      </c>
      <c r="I9" s="214" t="s">
        <v>18</v>
      </c>
      <c r="J9" s="214" t="s">
        <v>19</v>
      </c>
      <c r="K9" s="214" t="s">
        <v>19</v>
      </c>
    </row>
    <row r="10" spans="1:15" ht="33.6" customHeight="1">
      <c r="A10" s="219"/>
      <c r="B10" s="178"/>
      <c r="C10" s="220"/>
      <c r="D10" s="207" t="s">
        <v>20</v>
      </c>
      <c r="E10" s="209"/>
      <c r="F10" s="214">
        <v>143.06700000000001</v>
      </c>
      <c r="G10" s="214">
        <v>143.06700000000001</v>
      </c>
      <c r="H10" s="214">
        <v>128.35499999999999</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96.6" customHeight="1">
      <c r="A13" s="230"/>
      <c r="B13" s="234" t="s">
        <v>654</v>
      </c>
      <c r="C13" s="235"/>
      <c r="D13" s="235"/>
      <c r="E13" s="235"/>
      <c r="F13" s="235"/>
      <c r="G13" s="236"/>
      <c r="H13" s="234" t="s">
        <v>655</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36.6" customHeight="1">
      <c r="A15" s="237"/>
      <c r="B15" s="238" t="s">
        <v>35</v>
      </c>
      <c r="C15" s="243" t="s">
        <v>36</v>
      </c>
      <c r="D15" s="163" t="s">
        <v>1089</v>
      </c>
      <c r="E15" s="164"/>
      <c r="F15" s="165"/>
      <c r="G15" s="218" t="s">
        <v>1090</v>
      </c>
      <c r="H15" s="218" t="s">
        <v>1091</v>
      </c>
      <c r="I15" s="218" t="s">
        <v>39</v>
      </c>
      <c r="J15" s="214">
        <v>14</v>
      </c>
      <c r="K15" s="218" t="s">
        <v>1092</v>
      </c>
    </row>
    <row r="16" spans="1:15" ht="38.25" customHeight="1">
      <c r="A16" s="237"/>
      <c r="B16" s="239"/>
      <c r="C16" s="241" t="s">
        <v>43</v>
      </c>
      <c r="D16" s="163" t="s">
        <v>964</v>
      </c>
      <c r="E16" s="164"/>
      <c r="F16" s="165"/>
      <c r="G16" s="252" t="s">
        <v>71</v>
      </c>
      <c r="H16" s="264" t="s">
        <v>977</v>
      </c>
      <c r="I16" s="218" t="s">
        <v>39</v>
      </c>
      <c r="J16" s="214">
        <v>15</v>
      </c>
      <c r="K16" s="214" t="s">
        <v>19</v>
      </c>
    </row>
    <row r="17" spans="1:11" ht="32.25" customHeight="1">
      <c r="A17" s="237"/>
      <c r="B17" s="239"/>
      <c r="C17" s="241" t="s">
        <v>45</v>
      </c>
      <c r="D17" s="163" t="s">
        <v>965</v>
      </c>
      <c r="E17" s="164"/>
      <c r="F17" s="165"/>
      <c r="G17" s="218" t="s">
        <v>988</v>
      </c>
      <c r="H17" s="218" t="s">
        <v>988</v>
      </c>
      <c r="I17" s="218" t="s">
        <v>41</v>
      </c>
      <c r="J17" s="214">
        <v>10</v>
      </c>
      <c r="K17" s="214" t="s">
        <v>19</v>
      </c>
    </row>
    <row r="18" spans="1:11" ht="24" customHeight="1">
      <c r="A18" s="237"/>
      <c r="B18" s="240"/>
      <c r="C18" s="241" t="s">
        <v>47</v>
      </c>
      <c r="D18" s="163" t="s">
        <v>966</v>
      </c>
      <c r="E18" s="164"/>
      <c r="F18" s="165"/>
      <c r="G18" s="218" t="s">
        <v>973</v>
      </c>
      <c r="H18" s="218" t="s">
        <v>973</v>
      </c>
      <c r="I18" s="218" t="s">
        <v>41</v>
      </c>
      <c r="J18" s="214">
        <v>10</v>
      </c>
      <c r="K18" s="214" t="s">
        <v>19</v>
      </c>
    </row>
    <row r="19" spans="1:11" ht="27">
      <c r="A19" s="237"/>
      <c r="B19" s="238" t="s">
        <v>51</v>
      </c>
      <c r="C19" s="241" t="s">
        <v>52</v>
      </c>
      <c r="D19" s="163" t="s">
        <v>657</v>
      </c>
      <c r="E19" s="164"/>
      <c r="F19" s="165"/>
      <c r="G19" s="218" t="s">
        <v>262</v>
      </c>
      <c r="H19" s="218" t="s">
        <v>38</v>
      </c>
      <c r="I19" s="218">
        <v>10</v>
      </c>
      <c r="J19" s="214">
        <v>10</v>
      </c>
      <c r="K19" s="214" t="s">
        <v>19</v>
      </c>
    </row>
    <row r="20" spans="1:11" ht="27">
      <c r="A20" s="237"/>
      <c r="B20" s="239"/>
      <c r="C20" s="241" t="s">
        <v>57</v>
      </c>
      <c r="D20" s="163" t="s">
        <v>658</v>
      </c>
      <c r="E20" s="164"/>
      <c r="F20" s="165"/>
      <c r="G20" s="218" t="s">
        <v>659</v>
      </c>
      <c r="H20" s="218" t="s">
        <v>38</v>
      </c>
      <c r="I20" s="218">
        <v>10</v>
      </c>
      <c r="J20" s="214">
        <v>10</v>
      </c>
      <c r="K20" s="214" t="s">
        <v>19</v>
      </c>
    </row>
    <row r="21" spans="1:11" ht="27">
      <c r="A21" s="237"/>
      <c r="B21" s="240"/>
      <c r="C21" s="241" t="s">
        <v>54</v>
      </c>
      <c r="D21" s="163" t="s">
        <v>660</v>
      </c>
      <c r="E21" s="164"/>
      <c r="F21" s="165"/>
      <c r="G21" s="218" t="s">
        <v>259</v>
      </c>
      <c r="H21" s="218" t="s">
        <v>38</v>
      </c>
      <c r="I21" s="218">
        <v>10</v>
      </c>
      <c r="J21" s="214">
        <v>10</v>
      </c>
      <c r="K21" s="218"/>
    </row>
    <row r="22" spans="1:11" ht="30.75" customHeight="1">
      <c r="A22" s="237"/>
      <c r="B22" s="238" t="s">
        <v>58</v>
      </c>
      <c r="C22" s="238" t="s">
        <v>59</v>
      </c>
      <c r="D22" s="163" t="s">
        <v>661</v>
      </c>
      <c r="E22" s="164"/>
      <c r="F22" s="165"/>
      <c r="G22" s="218" t="s">
        <v>662</v>
      </c>
      <c r="H22" s="218" t="s">
        <v>228</v>
      </c>
      <c r="I22" s="218" t="s">
        <v>50</v>
      </c>
      <c r="J22" s="214">
        <v>5</v>
      </c>
      <c r="K22" s="214" t="s">
        <v>19</v>
      </c>
    </row>
    <row r="23" spans="1:11" ht="30.75" customHeight="1">
      <c r="A23" s="230"/>
      <c r="B23" s="240"/>
      <c r="C23" s="240"/>
      <c r="D23" s="163" t="s">
        <v>620</v>
      </c>
      <c r="E23" s="164"/>
      <c r="F23" s="165"/>
      <c r="G23" s="218" t="s">
        <v>662</v>
      </c>
      <c r="H23" s="218" t="s">
        <v>663</v>
      </c>
      <c r="I23" s="218" t="s">
        <v>50</v>
      </c>
      <c r="J23" s="214">
        <v>5</v>
      </c>
      <c r="K23" s="214" t="s">
        <v>19</v>
      </c>
    </row>
    <row r="24" spans="1:11" ht="27.75" customHeight="1">
      <c r="A24" s="244" t="s">
        <v>62</v>
      </c>
      <c r="B24" s="245"/>
      <c r="C24" s="245"/>
      <c r="D24" s="245"/>
      <c r="E24" s="245"/>
      <c r="F24" s="245"/>
      <c r="G24" s="246"/>
      <c r="H24" s="247" t="s">
        <v>19</v>
      </c>
      <c r="I24" s="247">
        <v>100</v>
      </c>
      <c r="J24" s="248">
        <f>SUM(J15:J23)+K8</f>
        <v>97.971670615865293</v>
      </c>
      <c r="K24" s="214" t="s">
        <v>19</v>
      </c>
    </row>
  </sheetData>
  <mergeCells count="34">
    <mergeCell ref="B19:B21"/>
    <mergeCell ref="A2:K2"/>
    <mergeCell ref="A3:K3"/>
    <mergeCell ref="A5:C5"/>
    <mergeCell ref="D5:K5"/>
    <mergeCell ref="A6:C6"/>
    <mergeCell ref="D6:G6"/>
    <mergeCell ref="I6:K6"/>
    <mergeCell ref="D16:F16"/>
    <mergeCell ref="A7:C11"/>
    <mergeCell ref="D7:E7"/>
    <mergeCell ref="D8:E8"/>
    <mergeCell ref="D9:E9"/>
    <mergeCell ref="D10:E10"/>
    <mergeCell ref="D11:E11"/>
    <mergeCell ref="A12:A13"/>
    <mergeCell ref="B12:G12"/>
    <mergeCell ref="H12:K12"/>
    <mergeCell ref="B13:G13"/>
    <mergeCell ref="H13:K13"/>
    <mergeCell ref="A24:G24"/>
    <mergeCell ref="D22:F22"/>
    <mergeCell ref="A14:A23"/>
    <mergeCell ref="B22:B23"/>
    <mergeCell ref="C22:C23"/>
    <mergeCell ref="D23:F23"/>
    <mergeCell ref="D17:F17"/>
    <mergeCell ref="D18:F18"/>
    <mergeCell ref="D19:F19"/>
    <mergeCell ref="D20:F20"/>
    <mergeCell ref="D21:F21"/>
    <mergeCell ref="D14:F14"/>
    <mergeCell ref="B15:B18"/>
    <mergeCell ref="D15:F15"/>
  </mergeCells>
  <phoneticPr fontId="29" type="noConversion"/>
  <pageMargins left="0.7" right="0.7" top="0.75" bottom="0.75" header="0.3" footer="0.3"/>
  <pageSetup paperSize="9" scale="80" orientation="portrait" horizontalDpi="0" verticalDpi="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opLeftCell="A13" workbookViewId="0">
      <selection activeCell="B14" sqref="B14"/>
    </sheetView>
  </sheetViews>
  <sheetFormatPr defaultColWidth="8.25" defaultRowHeight="13.5"/>
  <cols>
    <col min="1" max="1" width="6.125" customWidth="1"/>
    <col min="2" max="2" width="9.5" customWidth="1"/>
    <col min="3" max="3" width="9.25" customWidth="1"/>
    <col min="4" max="4" width="10.875" customWidth="1"/>
    <col min="5" max="5" width="8.625" customWidth="1"/>
    <col min="6" max="8" width="11.125" customWidth="1"/>
    <col min="9" max="10" width="9" customWidth="1"/>
    <col min="11" max="11" width="11.625"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664</v>
      </c>
      <c r="E5" s="211"/>
      <c r="F5" s="211"/>
      <c r="G5" s="211"/>
      <c r="H5" s="211"/>
      <c r="I5" s="211"/>
      <c r="J5" s="211"/>
      <c r="K5" s="212"/>
    </row>
    <row r="6" spans="1:15" ht="33.6" customHeight="1">
      <c r="A6" s="207" t="s">
        <v>5</v>
      </c>
      <c r="B6" s="208"/>
      <c r="C6" s="209"/>
      <c r="D6" s="207" t="s">
        <v>6</v>
      </c>
      <c r="E6" s="208"/>
      <c r="F6" s="208"/>
      <c r="G6" s="213"/>
      <c r="H6" s="214" t="s">
        <v>7</v>
      </c>
      <c r="I6" s="227" t="s">
        <v>665</v>
      </c>
      <c r="J6" s="228"/>
      <c r="K6" s="22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60</v>
      </c>
      <c r="G8" s="214">
        <f>G9+G10+G11</f>
        <v>60</v>
      </c>
      <c r="H8" s="214">
        <f>H9+H10+H11</f>
        <v>56.152999999999999</v>
      </c>
      <c r="I8" s="214">
        <v>10</v>
      </c>
      <c r="J8" s="221">
        <f>H8/G8</f>
        <v>0.93588333333333329</v>
      </c>
      <c r="K8" s="222">
        <f>J8*I8</f>
        <v>9.3588333333333331</v>
      </c>
    </row>
    <row r="9" spans="1:15" ht="33.6" customHeight="1">
      <c r="A9" s="219"/>
      <c r="B9" s="178"/>
      <c r="C9" s="220"/>
      <c r="D9" s="207" t="s">
        <v>17</v>
      </c>
      <c r="E9" s="209"/>
      <c r="F9" s="214">
        <v>60</v>
      </c>
      <c r="G9" s="214">
        <v>60</v>
      </c>
      <c r="H9" s="214">
        <v>56.152999999999999</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96.6" customHeight="1">
      <c r="A13" s="230"/>
      <c r="B13" s="234" t="s">
        <v>1094</v>
      </c>
      <c r="C13" s="235"/>
      <c r="D13" s="235"/>
      <c r="E13" s="235"/>
      <c r="F13" s="235"/>
      <c r="G13" s="236"/>
      <c r="H13" s="234" t="s">
        <v>1094</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36.6" customHeight="1">
      <c r="A15" s="237"/>
      <c r="B15" s="238" t="s">
        <v>35</v>
      </c>
      <c r="C15" s="238" t="s">
        <v>36</v>
      </c>
      <c r="D15" s="163" t="s">
        <v>666</v>
      </c>
      <c r="E15" s="164"/>
      <c r="F15" s="165"/>
      <c r="G15" s="218" t="s">
        <v>667</v>
      </c>
      <c r="H15" s="218" t="s">
        <v>97</v>
      </c>
      <c r="I15" s="218" t="s">
        <v>41</v>
      </c>
      <c r="J15" s="214">
        <v>10</v>
      </c>
      <c r="K15" s="218" t="s">
        <v>19</v>
      </c>
    </row>
    <row r="16" spans="1:15" ht="36.6" customHeight="1">
      <c r="A16" s="237"/>
      <c r="B16" s="239"/>
      <c r="C16" s="239"/>
      <c r="D16" s="163" t="s">
        <v>668</v>
      </c>
      <c r="E16" s="164"/>
      <c r="F16" s="165"/>
      <c r="G16" s="218" t="s">
        <v>669</v>
      </c>
      <c r="H16" s="218" t="s">
        <v>97</v>
      </c>
      <c r="I16" s="218">
        <v>5</v>
      </c>
      <c r="J16" s="214">
        <v>5</v>
      </c>
      <c r="K16" s="218" t="s">
        <v>19</v>
      </c>
    </row>
    <row r="17" spans="1:11" ht="40.5">
      <c r="A17" s="237"/>
      <c r="B17" s="239"/>
      <c r="C17" s="240"/>
      <c r="D17" s="163" t="s">
        <v>670</v>
      </c>
      <c r="E17" s="164"/>
      <c r="F17" s="165"/>
      <c r="G17" s="218" t="s">
        <v>671</v>
      </c>
      <c r="H17" s="218" t="s">
        <v>38</v>
      </c>
      <c r="I17" s="218">
        <v>5</v>
      </c>
      <c r="J17" s="214">
        <v>5</v>
      </c>
      <c r="K17" s="218" t="s">
        <v>672</v>
      </c>
    </row>
    <row r="18" spans="1:11" ht="40.5">
      <c r="A18" s="237"/>
      <c r="B18" s="239"/>
      <c r="C18" s="241" t="s">
        <v>43</v>
      </c>
      <c r="D18" s="163" t="s">
        <v>964</v>
      </c>
      <c r="E18" s="164"/>
      <c r="F18" s="165"/>
      <c r="G18" s="252" t="s">
        <v>71</v>
      </c>
      <c r="H18" s="264" t="s">
        <v>977</v>
      </c>
      <c r="I18" s="218" t="s">
        <v>41</v>
      </c>
      <c r="J18" s="214">
        <v>10</v>
      </c>
      <c r="K18" s="218" t="s">
        <v>19</v>
      </c>
    </row>
    <row r="19" spans="1:11" ht="28.5" customHeight="1">
      <c r="A19" s="237"/>
      <c r="B19" s="239"/>
      <c r="C19" s="241" t="s">
        <v>45</v>
      </c>
      <c r="D19" s="163" t="s">
        <v>965</v>
      </c>
      <c r="E19" s="164"/>
      <c r="F19" s="165"/>
      <c r="G19" s="218" t="s">
        <v>988</v>
      </c>
      <c r="H19" s="218" t="s">
        <v>988</v>
      </c>
      <c r="I19" s="218" t="s">
        <v>41</v>
      </c>
      <c r="J19" s="214">
        <v>10</v>
      </c>
      <c r="K19" s="218" t="s">
        <v>19</v>
      </c>
    </row>
    <row r="20" spans="1:11" ht="24.75" customHeight="1">
      <c r="A20" s="237"/>
      <c r="B20" s="240"/>
      <c r="C20" s="241" t="s">
        <v>47</v>
      </c>
      <c r="D20" s="163" t="s">
        <v>966</v>
      </c>
      <c r="E20" s="164"/>
      <c r="F20" s="165"/>
      <c r="G20" s="218" t="s">
        <v>973</v>
      </c>
      <c r="H20" s="218" t="s">
        <v>973</v>
      </c>
      <c r="I20" s="218">
        <v>10</v>
      </c>
      <c r="J20" s="214">
        <v>10</v>
      </c>
      <c r="K20" s="218" t="s">
        <v>19</v>
      </c>
    </row>
    <row r="21" spans="1:11" ht="34.5" customHeight="1">
      <c r="A21" s="237"/>
      <c r="B21" s="241" t="s">
        <v>51</v>
      </c>
      <c r="C21" s="243" t="s">
        <v>52</v>
      </c>
      <c r="D21" s="163" t="s">
        <v>673</v>
      </c>
      <c r="E21" s="164"/>
      <c r="F21" s="165"/>
      <c r="G21" s="218" t="s">
        <v>1093</v>
      </c>
      <c r="H21" s="218" t="s">
        <v>1093</v>
      </c>
      <c r="I21" s="218" t="s">
        <v>100</v>
      </c>
      <c r="J21" s="214">
        <v>30</v>
      </c>
      <c r="K21" s="218"/>
    </row>
    <row r="22" spans="1:11" ht="36.75" customHeight="1">
      <c r="A22" s="230"/>
      <c r="B22" s="243" t="s">
        <v>58</v>
      </c>
      <c r="C22" s="243" t="s">
        <v>1073</v>
      </c>
      <c r="D22" s="163" t="s">
        <v>674</v>
      </c>
      <c r="E22" s="164"/>
      <c r="F22" s="165"/>
      <c r="G22" s="218" t="s">
        <v>196</v>
      </c>
      <c r="H22" s="242">
        <v>0.95</v>
      </c>
      <c r="I22" s="218" t="s">
        <v>41</v>
      </c>
      <c r="J22" s="214">
        <v>10</v>
      </c>
      <c r="K22" s="218" t="s">
        <v>19</v>
      </c>
    </row>
    <row r="23" spans="1:11" ht="26.25" customHeight="1">
      <c r="A23" s="244" t="s">
        <v>62</v>
      </c>
      <c r="B23" s="245"/>
      <c r="C23" s="245"/>
      <c r="D23" s="245"/>
      <c r="E23" s="245"/>
      <c r="F23" s="245"/>
      <c r="G23" s="246"/>
      <c r="H23" s="247" t="s">
        <v>19</v>
      </c>
      <c r="I23" s="247">
        <v>100</v>
      </c>
      <c r="J23" s="248">
        <f>SUM(J15:J22)+K8</f>
        <v>99.358833333333337</v>
      </c>
      <c r="K23" s="214" t="s">
        <v>19</v>
      </c>
    </row>
  </sheetData>
  <mergeCells count="31">
    <mergeCell ref="A2:K2"/>
    <mergeCell ref="A3:K3"/>
    <mergeCell ref="A5:C5"/>
    <mergeCell ref="D5:K5"/>
    <mergeCell ref="A6:C6"/>
    <mergeCell ref="D6:G6"/>
    <mergeCell ref="I6:K6"/>
    <mergeCell ref="D16:F16"/>
    <mergeCell ref="A7:C11"/>
    <mergeCell ref="D7:E7"/>
    <mergeCell ref="D8:E8"/>
    <mergeCell ref="D9:E9"/>
    <mergeCell ref="D10:E10"/>
    <mergeCell ref="D11:E11"/>
    <mergeCell ref="A12:A13"/>
    <mergeCell ref="B12:G12"/>
    <mergeCell ref="H12:K12"/>
    <mergeCell ref="B13:G13"/>
    <mergeCell ref="H13:K13"/>
    <mergeCell ref="A23:G23"/>
    <mergeCell ref="A14:A22"/>
    <mergeCell ref="B15:B20"/>
    <mergeCell ref="C15:C17"/>
    <mergeCell ref="D22:F22"/>
    <mergeCell ref="D17:F17"/>
    <mergeCell ref="D18:F18"/>
    <mergeCell ref="D19:F19"/>
    <mergeCell ref="D20:F20"/>
    <mergeCell ref="D21:F21"/>
    <mergeCell ref="D14:F14"/>
    <mergeCell ref="D15:F15"/>
  </mergeCells>
  <phoneticPr fontId="29" type="noConversion"/>
  <pageMargins left="0.7" right="0.7" top="0.75" bottom="0.75" header="0.3" footer="0.3"/>
  <pageSetup paperSize="9" scale="80" orientation="portrait" horizontalDpi="0"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opLeftCell="A15" workbookViewId="0">
      <selection activeCell="B14" sqref="B14"/>
    </sheetView>
  </sheetViews>
  <sheetFormatPr defaultColWidth="8.25" defaultRowHeight="13.5"/>
  <cols>
    <col min="1" max="1" width="6.125" customWidth="1"/>
    <col min="2" max="2" width="9.5" customWidth="1"/>
    <col min="3" max="3" width="9.25" customWidth="1"/>
    <col min="4" max="4" width="10" customWidth="1"/>
    <col min="5" max="5" width="9.375" customWidth="1"/>
    <col min="6" max="8" width="11.125" customWidth="1"/>
    <col min="9" max="10" width="9" customWidth="1"/>
    <col min="11" max="11" width="13.25"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675</v>
      </c>
      <c r="E5" s="211"/>
      <c r="F5" s="211"/>
      <c r="G5" s="211"/>
      <c r="H5" s="211"/>
      <c r="I5" s="211"/>
      <c r="J5" s="211"/>
      <c r="K5" s="212"/>
    </row>
    <row r="6" spans="1:15" ht="33.6" customHeight="1">
      <c r="A6" s="207" t="s">
        <v>5</v>
      </c>
      <c r="B6" s="208"/>
      <c r="C6" s="209"/>
      <c r="D6" s="207" t="s">
        <v>6</v>
      </c>
      <c r="E6" s="208"/>
      <c r="F6" s="208"/>
      <c r="G6" s="213"/>
      <c r="H6" s="214" t="s">
        <v>7</v>
      </c>
      <c r="I6" s="207" t="s">
        <v>676</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30</v>
      </c>
      <c r="G8" s="214">
        <f>G9+G10+G11</f>
        <v>30</v>
      </c>
      <c r="H8" s="214">
        <f>H9+H10+H11</f>
        <v>30</v>
      </c>
      <c r="I8" s="214">
        <v>10</v>
      </c>
      <c r="J8" s="221">
        <f>H8/G8</f>
        <v>1</v>
      </c>
      <c r="K8" s="222">
        <f>J8*I8</f>
        <v>10</v>
      </c>
    </row>
    <row r="9" spans="1:15" ht="33.6" customHeight="1">
      <c r="A9" s="219"/>
      <c r="B9" s="178"/>
      <c r="C9" s="220"/>
      <c r="D9" s="207" t="s">
        <v>17</v>
      </c>
      <c r="E9" s="209"/>
      <c r="F9" s="214">
        <v>30</v>
      </c>
      <c r="G9" s="214">
        <v>30</v>
      </c>
      <c r="H9" s="214">
        <v>30</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96.6" customHeight="1">
      <c r="A13" s="230"/>
      <c r="B13" s="234" t="s">
        <v>678</v>
      </c>
      <c r="C13" s="235"/>
      <c r="D13" s="235"/>
      <c r="E13" s="235"/>
      <c r="F13" s="235"/>
      <c r="G13" s="236"/>
      <c r="H13" s="234" t="s">
        <v>678</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36.6" customHeight="1">
      <c r="A15" s="237"/>
      <c r="B15" s="238" t="s">
        <v>35</v>
      </c>
      <c r="C15" s="243" t="s">
        <v>36</v>
      </c>
      <c r="D15" s="163" t="s">
        <v>1097</v>
      </c>
      <c r="E15" s="164"/>
      <c r="F15" s="165"/>
      <c r="G15" s="218" t="s">
        <v>1098</v>
      </c>
      <c r="H15" s="218" t="s">
        <v>1098</v>
      </c>
      <c r="I15" s="218" t="s">
        <v>310</v>
      </c>
      <c r="J15" s="214">
        <v>20</v>
      </c>
      <c r="K15" s="214" t="s">
        <v>19</v>
      </c>
    </row>
    <row r="16" spans="1:15" ht="48" customHeight="1">
      <c r="A16" s="237"/>
      <c r="B16" s="239"/>
      <c r="C16" s="241" t="s">
        <v>43</v>
      </c>
      <c r="D16" s="163" t="s">
        <v>964</v>
      </c>
      <c r="E16" s="164"/>
      <c r="F16" s="165"/>
      <c r="G16" s="252" t="s">
        <v>71</v>
      </c>
      <c r="H16" s="264" t="s">
        <v>977</v>
      </c>
      <c r="I16" s="218">
        <v>10</v>
      </c>
      <c r="J16" s="214">
        <v>10</v>
      </c>
      <c r="K16" s="214" t="s">
        <v>19</v>
      </c>
    </row>
    <row r="17" spans="1:11" ht="34.5" customHeight="1">
      <c r="A17" s="237"/>
      <c r="B17" s="239"/>
      <c r="C17" s="241" t="s">
        <v>45</v>
      </c>
      <c r="D17" s="163" t="s">
        <v>965</v>
      </c>
      <c r="E17" s="164"/>
      <c r="F17" s="165"/>
      <c r="G17" s="218" t="s">
        <v>988</v>
      </c>
      <c r="H17" s="218" t="s">
        <v>988</v>
      </c>
      <c r="I17" s="218">
        <v>10</v>
      </c>
      <c r="J17" s="214">
        <v>10</v>
      </c>
      <c r="K17" s="214" t="s">
        <v>19</v>
      </c>
    </row>
    <row r="18" spans="1:11" ht="36" customHeight="1">
      <c r="A18" s="237"/>
      <c r="B18" s="240"/>
      <c r="C18" s="241" t="s">
        <v>47</v>
      </c>
      <c r="D18" s="163" t="s">
        <v>966</v>
      </c>
      <c r="E18" s="164"/>
      <c r="F18" s="165"/>
      <c r="G18" s="218" t="s">
        <v>973</v>
      </c>
      <c r="H18" s="218" t="s">
        <v>973</v>
      </c>
      <c r="I18" s="218">
        <v>10</v>
      </c>
      <c r="J18" s="214">
        <v>10</v>
      </c>
      <c r="K18" s="214" t="s">
        <v>19</v>
      </c>
    </row>
    <row r="19" spans="1:11" ht="36" customHeight="1">
      <c r="A19" s="237"/>
      <c r="B19" s="241" t="s">
        <v>51</v>
      </c>
      <c r="C19" s="241" t="s">
        <v>52</v>
      </c>
      <c r="D19" s="163" t="s">
        <v>677</v>
      </c>
      <c r="E19" s="164"/>
      <c r="F19" s="165"/>
      <c r="G19" s="218" t="s">
        <v>192</v>
      </c>
      <c r="H19" s="218" t="s">
        <v>192</v>
      </c>
      <c r="I19" s="218">
        <v>30</v>
      </c>
      <c r="J19" s="214">
        <v>30</v>
      </c>
      <c r="K19" s="214" t="s">
        <v>19</v>
      </c>
    </row>
    <row r="20" spans="1:11" ht="43.5" customHeight="1">
      <c r="A20" s="230"/>
      <c r="B20" s="243" t="s">
        <v>58</v>
      </c>
      <c r="C20" s="243" t="s">
        <v>59</v>
      </c>
      <c r="D20" s="163" t="s">
        <v>1095</v>
      </c>
      <c r="E20" s="164"/>
      <c r="F20" s="165"/>
      <c r="G20" s="218" t="s">
        <v>1096</v>
      </c>
      <c r="H20" s="242">
        <v>0.95</v>
      </c>
      <c r="I20" s="218" t="s">
        <v>41</v>
      </c>
      <c r="J20" s="214">
        <v>10</v>
      </c>
      <c r="K20" s="214" t="s">
        <v>19</v>
      </c>
    </row>
    <row r="21" spans="1:11" ht="31.5" customHeight="1">
      <c r="A21" s="244" t="s">
        <v>62</v>
      </c>
      <c r="B21" s="245"/>
      <c r="C21" s="245"/>
      <c r="D21" s="245"/>
      <c r="E21" s="245"/>
      <c r="F21" s="245"/>
      <c r="G21" s="246"/>
      <c r="H21" s="247" t="s">
        <v>19</v>
      </c>
      <c r="I21" s="247">
        <v>100</v>
      </c>
      <c r="J21" s="248">
        <f>SUM(J15:J20)+K8</f>
        <v>100</v>
      </c>
      <c r="K21" s="214" t="s">
        <v>19</v>
      </c>
    </row>
  </sheetData>
  <mergeCells count="28">
    <mergeCell ref="A2:K2"/>
    <mergeCell ref="A3:K3"/>
    <mergeCell ref="A5:C5"/>
    <mergeCell ref="D5:K5"/>
    <mergeCell ref="A6:C6"/>
    <mergeCell ref="D6:G6"/>
    <mergeCell ref="I6:K6"/>
    <mergeCell ref="A7:C11"/>
    <mergeCell ref="D7:E7"/>
    <mergeCell ref="D8:E8"/>
    <mergeCell ref="D9:E9"/>
    <mergeCell ref="D10:E10"/>
    <mergeCell ref="D11:E11"/>
    <mergeCell ref="A12:A13"/>
    <mergeCell ref="B12:G12"/>
    <mergeCell ref="H12:K12"/>
    <mergeCell ref="B13:G13"/>
    <mergeCell ref="H13:K13"/>
    <mergeCell ref="A21:G21"/>
    <mergeCell ref="A14:A20"/>
    <mergeCell ref="D20:F20"/>
    <mergeCell ref="D17:F17"/>
    <mergeCell ref="D18:F18"/>
    <mergeCell ref="D19:F19"/>
    <mergeCell ref="D14:F14"/>
    <mergeCell ref="B15:B18"/>
    <mergeCell ref="D15:F15"/>
    <mergeCell ref="D16:F16"/>
  </mergeCells>
  <phoneticPr fontId="29" type="noConversion"/>
  <pageMargins left="0.7" right="0.7" top="0.75" bottom="0.75" header="0.3" footer="0.3"/>
  <pageSetup paperSize="9" scale="80" orientation="portrait" horizontalDpi="0" verticalDpi="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opLeftCell="A13" workbookViewId="0">
      <selection activeCell="B14" sqref="B14"/>
    </sheetView>
  </sheetViews>
  <sheetFormatPr defaultColWidth="8.25" defaultRowHeight="13.5"/>
  <cols>
    <col min="1" max="1" width="6.125" customWidth="1"/>
    <col min="2" max="2" width="9.5" customWidth="1"/>
    <col min="3" max="3" width="9.25" customWidth="1"/>
    <col min="4" max="5" width="10.25" customWidth="1"/>
    <col min="6" max="8" width="11.125" customWidth="1"/>
    <col min="9" max="10" width="9" customWidth="1"/>
    <col min="11" max="11" width="12.875"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679</v>
      </c>
      <c r="E5" s="211"/>
      <c r="F5" s="211"/>
      <c r="G5" s="211"/>
      <c r="H5" s="211"/>
      <c r="I5" s="211"/>
      <c r="J5" s="211"/>
      <c r="K5" s="212"/>
    </row>
    <row r="6" spans="1:15" ht="33.6" customHeight="1">
      <c r="A6" s="207" t="s">
        <v>5</v>
      </c>
      <c r="B6" s="208"/>
      <c r="C6" s="209"/>
      <c r="D6" s="207" t="s">
        <v>6</v>
      </c>
      <c r="E6" s="208"/>
      <c r="F6" s="208"/>
      <c r="G6" s="213"/>
      <c r="H6" s="214" t="s">
        <v>7</v>
      </c>
      <c r="I6" s="207" t="s">
        <v>676</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30</v>
      </c>
      <c r="G8" s="214">
        <f>G9+G10+G11</f>
        <v>30</v>
      </c>
      <c r="H8" s="214">
        <f>H9+H10+H11</f>
        <v>30</v>
      </c>
      <c r="I8" s="214">
        <v>10</v>
      </c>
      <c r="J8" s="221">
        <f>H8/G8</f>
        <v>1</v>
      </c>
      <c r="K8" s="222">
        <f>J8*I8</f>
        <v>10</v>
      </c>
    </row>
    <row r="9" spans="1:15" ht="33.6" customHeight="1">
      <c r="A9" s="219"/>
      <c r="B9" s="178"/>
      <c r="C9" s="220"/>
      <c r="D9" s="207" t="s">
        <v>17</v>
      </c>
      <c r="E9" s="209"/>
      <c r="F9" s="214">
        <v>30</v>
      </c>
      <c r="G9" s="214">
        <v>30</v>
      </c>
      <c r="H9" s="214">
        <v>30</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96.6" customHeight="1">
      <c r="A13" s="230"/>
      <c r="B13" s="234" t="s">
        <v>686</v>
      </c>
      <c r="C13" s="235"/>
      <c r="D13" s="235"/>
      <c r="E13" s="235"/>
      <c r="F13" s="235"/>
      <c r="G13" s="236"/>
      <c r="H13" s="234" t="s">
        <v>686</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42.75" customHeight="1">
      <c r="A15" s="237"/>
      <c r="B15" s="238" t="s">
        <v>35</v>
      </c>
      <c r="C15" s="243" t="s">
        <v>36</v>
      </c>
      <c r="D15" s="163" t="s">
        <v>680</v>
      </c>
      <c r="E15" s="164"/>
      <c r="F15" s="165"/>
      <c r="G15" s="218" t="s">
        <v>1099</v>
      </c>
      <c r="H15" s="218" t="s">
        <v>1099</v>
      </c>
      <c r="I15" s="218" t="s">
        <v>310</v>
      </c>
      <c r="J15" s="214">
        <v>20</v>
      </c>
      <c r="K15" s="214" t="s">
        <v>19</v>
      </c>
    </row>
    <row r="16" spans="1:15" ht="42.75" customHeight="1">
      <c r="A16" s="237"/>
      <c r="B16" s="239"/>
      <c r="C16" s="241" t="s">
        <v>43</v>
      </c>
      <c r="D16" s="163" t="s">
        <v>964</v>
      </c>
      <c r="E16" s="164"/>
      <c r="F16" s="165"/>
      <c r="G16" s="252" t="s">
        <v>71</v>
      </c>
      <c r="H16" s="264" t="s">
        <v>977</v>
      </c>
      <c r="I16" s="218">
        <v>10</v>
      </c>
      <c r="J16" s="214">
        <v>10</v>
      </c>
      <c r="K16" s="214" t="s">
        <v>19</v>
      </c>
    </row>
    <row r="17" spans="1:11" ht="42.75" customHeight="1">
      <c r="A17" s="237"/>
      <c r="B17" s="239"/>
      <c r="C17" s="241" t="s">
        <v>45</v>
      </c>
      <c r="D17" s="163" t="s">
        <v>965</v>
      </c>
      <c r="E17" s="164"/>
      <c r="F17" s="165"/>
      <c r="G17" s="218" t="s">
        <v>988</v>
      </c>
      <c r="H17" s="218" t="s">
        <v>988</v>
      </c>
      <c r="I17" s="218">
        <v>10</v>
      </c>
      <c r="J17" s="214">
        <v>10</v>
      </c>
      <c r="K17" s="214" t="s">
        <v>19</v>
      </c>
    </row>
    <row r="18" spans="1:11" ht="42.75" customHeight="1">
      <c r="A18" s="237"/>
      <c r="B18" s="240"/>
      <c r="C18" s="241" t="s">
        <v>47</v>
      </c>
      <c r="D18" s="163" t="s">
        <v>966</v>
      </c>
      <c r="E18" s="164"/>
      <c r="F18" s="165"/>
      <c r="G18" s="218" t="s">
        <v>973</v>
      </c>
      <c r="H18" s="218" t="s">
        <v>973</v>
      </c>
      <c r="I18" s="218">
        <v>10</v>
      </c>
      <c r="J18" s="214">
        <v>10</v>
      </c>
      <c r="K18" s="214" t="s">
        <v>19</v>
      </c>
    </row>
    <row r="19" spans="1:11" ht="42.75" customHeight="1">
      <c r="A19" s="237"/>
      <c r="B19" s="238" t="s">
        <v>51</v>
      </c>
      <c r="C19" s="238" t="s">
        <v>52</v>
      </c>
      <c r="D19" s="163" t="s">
        <v>681</v>
      </c>
      <c r="E19" s="164"/>
      <c r="F19" s="165"/>
      <c r="G19" s="218" t="s">
        <v>211</v>
      </c>
      <c r="H19" s="218" t="s">
        <v>211</v>
      </c>
      <c r="I19" s="218" t="s">
        <v>41</v>
      </c>
      <c r="J19" s="214">
        <v>10</v>
      </c>
      <c r="K19" s="214" t="s">
        <v>19</v>
      </c>
    </row>
    <row r="20" spans="1:11" ht="42.75" customHeight="1">
      <c r="A20" s="237"/>
      <c r="B20" s="239"/>
      <c r="C20" s="240"/>
      <c r="D20" s="163" t="s">
        <v>682</v>
      </c>
      <c r="E20" s="164"/>
      <c r="F20" s="165"/>
      <c r="G20" s="218" t="s">
        <v>683</v>
      </c>
      <c r="H20" s="218" t="s">
        <v>683</v>
      </c>
      <c r="I20" s="218">
        <v>10</v>
      </c>
      <c r="J20" s="214">
        <v>10</v>
      </c>
      <c r="K20" s="214" t="s">
        <v>19</v>
      </c>
    </row>
    <row r="21" spans="1:11" ht="42.75" customHeight="1">
      <c r="A21" s="237"/>
      <c r="B21" s="239"/>
      <c r="C21" s="238" t="s">
        <v>54</v>
      </c>
      <c r="D21" s="163" t="s">
        <v>684</v>
      </c>
      <c r="E21" s="164"/>
      <c r="F21" s="165"/>
      <c r="G21" s="218" t="s">
        <v>683</v>
      </c>
      <c r="H21" s="218" t="s">
        <v>683</v>
      </c>
      <c r="I21" s="218" t="s">
        <v>50</v>
      </c>
      <c r="J21" s="214">
        <v>5</v>
      </c>
      <c r="K21" s="214" t="s">
        <v>19</v>
      </c>
    </row>
    <row r="22" spans="1:11" ht="42.75" customHeight="1">
      <c r="A22" s="237"/>
      <c r="B22" s="239"/>
      <c r="C22" s="239"/>
      <c r="D22" s="163" t="s">
        <v>685</v>
      </c>
      <c r="E22" s="164"/>
      <c r="F22" s="165"/>
      <c r="G22" s="218" t="s">
        <v>170</v>
      </c>
      <c r="H22" s="218" t="s">
        <v>170</v>
      </c>
      <c r="I22" s="218" t="s">
        <v>50</v>
      </c>
      <c r="J22" s="214">
        <v>5</v>
      </c>
      <c r="K22" s="214" t="s">
        <v>19</v>
      </c>
    </row>
    <row r="23" spans="1:11" ht="42.75" customHeight="1">
      <c r="A23" s="230"/>
      <c r="B23" s="243" t="s">
        <v>58</v>
      </c>
      <c r="C23" s="243" t="s">
        <v>59</v>
      </c>
      <c r="D23" s="163" t="s">
        <v>674</v>
      </c>
      <c r="E23" s="164"/>
      <c r="F23" s="165"/>
      <c r="G23" s="218" t="s">
        <v>1096</v>
      </c>
      <c r="H23" s="218" t="s">
        <v>228</v>
      </c>
      <c r="I23" s="218" t="s">
        <v>41</v>
      </c>
      <c r="J23" s="214">
        <v>10</v>
      </c>
      <c r="K23" s="214" t="s">
        <v>19</v>
      </c>
    </row>
    <row r="24" spans="1:11" ht="42.75" customHeight="1">
      <c r="A24" s="244" t="s">
        <v>62</v>
      </c>
      <c r="B24" s="245"/>
      <c r="C24" s="245"/>
      <c r="D24" s="245"/>
      <c r="E24" s="245"/>
      <c r="F24" s="245"/>
      <c r="G24" s="246"/>
      <c r="H24" s="247" t="s">
        <v>19</v>
      </c>
      <c r="I24" s="247">
        <v>100</v>
      </c>
      <c r="J24" s="248">
        <f>SUM(J15:J23)+K8</f>
        <v>100</v>
      </c>
      <c r="K24" s="214" t="s">
        <v>19</v>
      </c>
    </row>
  </sheetData>
  <mergeCells count="34">
    <mergeCell ref="A2:K2"/>
    <mergeCell ref="A3:K3"/>
    <mergeCell ref="A5:C5"/>
    <mergeCell ref="D5:K5"/>
    <mergeCell ref="A6:C6"/>
    <mergeCell ref="D6:G6"/>
    <mergeCell ref="I6:K6"/>
    <mergeCell ref="D15:F15"/>
    <mergeCell ref="D16:F16"/>
    <mergeCell ref="A7:C11"/>
    <mergeCell ref="D7:E7"/>
    <mergeCell ref="D8:E8"/>
    <mergeCell ref="D9:E9"/>
    <mergeCell ref="D10:E10"/>
    <mergeCell ref="D11:E11"/>
    <mergeCell ref="A12:A13"/>
    <mergeCell ref="B12:G12"/>
    <mergeCell ref="H12:K12"/>
    <mergeCell ref="B13:G13"/>
    <mergeCell ref="H13:K13"/>
    <mergeCell ref="A24:G24"/>
    <mergeCell ref="D22:F22"/>
    <mergeCell ref="A14:A23"/>
    <mergeCell ref="B19:B22"/>
    <mergeCell ref="C19:C20"/>
    <mergeCell ref="C21:C22"/>
    <mergeCell ref="D23:F23"/>
    <mergeCell ref="D17:F17"/>
    <mergeCell ref="D18:F18"/>
    <mergeCell ref="D19:F19"/>
    <mergeCell ref="D20:F20"/>
    <mergeCell ref="D21:F21"/>
    <mergeCell ref="D14:F14"/>
    <mergeCell ref="B15:B18"/>
  </mergeCells>
  <phoneticPr fontId="29" type="noConversion"/>
  <pageMargins left="0.7" right="0.7" top="0.75" bottom="0.75" header="0.3" footer="0.3"/>
  <pageSetup paperSize="9" scale="80" orientation="portrait" horizontalDpi="0" verticalDpi="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opLeftCell="A13" workbookViewId="0">
      <selection activeCell="B14" sqref="B14"/>
    </sheetView>
  </sheetViews>
  <sheetFormatPr defaultColWidth="8.25" defaultRowHeight="13.5"/>
  <cols>
    <col min="1" max="1" width="6.125" customWidth="1"/>
    <col min="2" max="2" width="9.5" customWidth="1"/>
    <col min="3" max="3" width="9.25" customWidth="1"/>
    <col min="4" max="4" width="11" customWidth="1"/>
    <col min="5" max="5" width="9.25" customWidth="1"/>
    <col min="6" max="8" width="11.125" customWidth="1"/>
    <col min="9" max="10" width="9" customWidth="1"/>
    <col min="11" max="11" width="12.375" customWidth="1"/>
  </cols>
  <sheetData>
    <row r="1" spans="1:15" ht="28.35" customHeight="1">
      <c r="A1" s="1" t="s">
        <v>0</v>
      </c>
    </row>
    <row r="2" spans="1:15" ht="24.75" customHeight="1">
      <c r="A2" s="56" t="s">
        <v>1</v>
      </c>
      <c r="B2" s="56"/>
      <c r="C2" s="56"/>
      <c r="D2" s="56"/>
      <c r="E2" s="56"/>
      <c r="F2" s="56"/>
      <c r="G2" s="56"/>
      <c r="H2" s="56"/>
      <c r="I2" s="56"/>
      <c r="J2" s="56"/>
      <c r="K2" s="56"/>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101" t="s">
        <v>3</v>
      </c>
      <c r="B5" s="102"/>
      <c r="C5" s="103"/>
      <c r="D5" s="125" t="s">
        <v>687</v>
      </c>
      <c r="E5" s="126"/>
      <c r="F5" s="126"/>
      <c r="G5" s="126"/>
      <c r="H5" s="126"/>
      <c r="I5" s="126"/>
      <c r="J5" s="126"/>
      <c r="K5" s="127"/>
    </row>
    <row r="6" spans="1:15" ht="33.6" customHeight="1">
      <c r="A6" s="101" t="s">
        <v>5</v>
      </c>
      <c r="B6" s="102"/>
      <c r="C6" s="103"/>
      <c r="D6" s="101" t="s">
        <v>6</v>
      </c>
      <c r="E6" s="102"/>
      <c r="F6" s="102"/>
      <c r="G6" s="107"/>
      <c r="H6" s="15" t="s">
        <v>7</v>
      </c>
      <c r="I6" s="101" t="s">
        <v>676</v>
      </c>
      <c r="J6" s="102"/>
      <c r="K6" s="103"/>
    </row>
    <row r="7" spans="1:15" ht="33.6" customHeight="1">
      <c r="A7" s="108" t="s">
        <v>9</v>
      </c>
      <c r="B7" s="109"/>
      <c r="C7" s="110"/>
      <c r="D7" s="101"/>
      <c r="E7" s="103"/>
      <c r="F7" s="16" t="s">
        <v>10</v>
      </c>
      <c r="G7" s="16" t="s">
        <v>11</v>
      </c>
      <c r="H7" s="16" t="s">
        <v>12</v>
      </c>
      <c r="I7" s="16" t="s">
        <v>13</v>
      </c>
      <c r="J7" s="16" t="s">
        <v>14</v>
      </c>
      <c r="K7" s="15" t="s">
        <v>15</v>
      </c>
    </row>
    <row r="8" spans="1:15" ht="33.6" customHeight="1">
      <c r="A8" s="111"/>
      <c r="B8" s="58"/>
      <c r="C8" s="112"/>
      <c r="D8" s="101" t="s">
        <v>16</v>
      </c>
      <c r="E8" s="103"/>
      <c r="F8" s="15">
        <f>F9+F10+F11</f>
        <v>300</v>
      </c>
      <c r="G8" s="15">
        <f>G9+G10+G11</f>
        <v>300</v>
      </c>
      <c r="H8" s="15">
        <f>H9+H10+H11</f>
        <v>300</v>
      </c>
      <c r="I8" s="15">
        <v>10</v>
      </c>
      <c r="J8" s="17">
        <f>H8/G8</f>
        <v>1</v>
      </c>
      <c r="K8" s="18">
        <f>J8*I8</f>
        <v>10</v>
      </c>
    </row>
    <row r="9" spans="1:15" ht="33.6" customHeight="1">
      <c r="A9" s="111"/>
      <c r="B9" s="58"/>
      <c r="C9" s="112"/>
      <c r="D9" s="101" t="s">
        <v>17</v>
      </c>
      <c r="E9" s="103"/>
      <c r="F9" s="15">
        <v>300</v>
      </c>
      <c r="G9" s="15">
        <v>300</v>
      </c>
      <c r="H9" s="15">
        <v>300</v>
      </c>
      <c r="I9" s="19" t="s">
        <v>18</v>
      </c>
      <c r="J9" s="15" t="s">
        <v>19</v>
      </c>
      <c r="K9" s="15" t="s">
        <v>19</v>
      </c>
    </row>
    <row r="10" spans="1:15" ht="33.6" customHeight="1">
      <c r="A10" s="111"/>
      <c r="B10" s="58"/>
      <c r="C10" s="112"/>
      <c r="D10" s="101" t="s">
        <v>20</v>
      </c>
      <c r="E10" s="103"/>
      <c r="F10" s="15">
        <v>0</v>
      </c>
      <c r="G10" s="15">
        <v>0</v>
      </c>
      <c r="H10" s="15">
        <v>0</v>
      </c>
      <c r="I10" s="19" t="s">
        <v>18</v>
      </c>
      <c r="J10" s="15" t="s">
        <v>19</v>
      </c>
      <c r="K10" s="15" t="s">
        <v>19</v>
      </c>
    </row>
    <row r="11" spans="1:15" ht="33.6" customHeight="1">
      <c r="A11" s="111"/>
      <c r="B11" s="58"/>
      <c r="C11" s="112"/>
      <c r="D11" s="113" t="s">
        <v>21</v>
      </c>
      <c r="E11" s="114"/>
      <c r="F11" s="20">
        <v>0</v>
      </c>
      <c r="G11" s="20">
        <v>0</v>
      </c>
      <c r="H11" s="20">
        <v>0</v>
      </c>
      <c r="I11" s="19" t="s">
        <v>18</v>
      </c>
      <c r="J11" s="15" t="s">
        <v>19</v>
      </c>
      <c r="K11" s="15" t="s">
        <v>19</v>
      </c>
    </row>
    <row r="12" spans="1:15" ht="33.6" customHeight="1">
      <c r="A12" s="115" t="s">
        <v>22</v>
      </c>
      <c r="B12" s="117" t="s">
        <v>23</v>
      </c>
      <c r="C12" s="118"/>
      <c r="D12" s="118"/>
      <c r="E12" s="118"/>
      <c r="F12" s="118"/>
      <c r="G12" s="119"/>
      <c r="H12" s="101" t="s">
        <v>24</v>
      </c>
      <c r="I12" s="102"/>
      <c r="J12" s="102"/>
      <c r="K12" s="103"/>
    </row>
    <row r="13" spans="1:15" ht="96.6" customHeight="1">
      <c r="A13" s="116"/>
      <c r="B13" s="153" t="s">
        <v>1102</v>
      </c>
      <c r="C13" s="132"/>
      <c r="D13" s="132"/>
      <c r="E13" s="132"/>
      <c r="F13" s="132"/>
      <c r="G13" s="133"/>
      <c r="H13" s="153" t="s">
        <v>1101</v>
      </c>
      <c r="I13" s="132"/>
      <c r="J13" s="132"/>
      <c r="K13" s="133"/>
      <c r="M13" s="3"/>
      <c r="N13" s="3"/>
      <c r="O13" s="3"/>
    </row>
    <row r="14" spans="1:15" ht="36" customHeight="1">
      <c r="A14" s="115" t="s">
        <v>27</v>
      </c>
      <c r="B14" s="16" t="s">
        <v>28</v>
      </c>
      <c r="C14" s="15" t="s">
        <v>29</v>
      </c>
      <c r="D14" s="101" t="s">
        <v>30</v>
      </c>
      <c r="E14" s="102"/>
      <c r="F14" s="103"/>
      <c r="G14" s="16" t="s">
        <v>31</v>
      </c>
      <c r="H14" s="15" t="s">
        <v>32</v>
      </c>
      <c r="I14" s="16" t="s">
        <v>33</v>
      </c>
      <c r="J14" s="16" t="s">
        <v>15</v>
      </c>
      <c r="K14" s="16" t="s">
        <v>34</v>
      </c>
    </row>
    <row r="15" spans="1:15" ht="36.6" customHeight="1">
      <c r="A15" s="123"/>
      <c r="B15" s="93" t="s">
        <v>35</v>
      </c>
      <c r="C15" s="28" t="s">
        <v>36</v>
      </c>
      <c r="D15" s="128" t="s">
        <v>688</v>
      </c>
      <c r="E15" s="129"/>
      <c r="F15" s="130"/>
      <c r="G15" s="30" t="s">
        <v>1100</v>
      </c>
      <c r="H15" s="30" t="s">
        <v>1100</v>
      </c>
      <c r="I15" s="16" t="s">
        <v>310</v>
      </c>
      <c r="J15" s="15">
        <v>20</v>
      </c>
      <c r="K15" s="15" t="s">
        <v>19</v>
      </c>
    </row>
    <row r="16" spans="1:15" ht="40.5" customHeight="1">
      <c r="A16" s="123"/>
      <c r="B16" s="124"/>
      <c r="C16" s="21" t="s">
        <v>43</v>
      </c>
      <c r="D16" s="163" t="s">
        <v>964</v>
      </c>
      <c r="E16" s="164"/>
      <c r="F16" s="165"/>
      <c r="G16" s="252" t="s">
        <v>71</v>
      </c>
      <c r="H16" s="264" t="s">
        <v>977</v>
      </c>
      <c r="I16" s="16" t="s">
        <v>41</v>
      </c>
      <c r="J16" s="15">
        <v>10</v>
      </c>
      <c r="K16" s="15" t="s">
        <v>19</v>
      </c>
    </row>
    <row r="17" spans="1:11" ht="34.5" customHeight="1">
      <c r="A17" s="123"/>
      <c r="B17" s="124"/>
      <c r="C17" s="21" t="s">
        <v>45</v>
      </c>
      <c r="D17" s="163" t="s">
        <v>965</v>
      </c>
      <c r="E17" s="164"/>
      <c r="F17" s="165"/>
      <c r="G17" s="218" t="s">
        <v>988</v>
      </c>
      <c r="H17" s="218" t="s">
        <v>988</v>
      </c>
      <c r="I17" s="16" t="s">
        <v>41</v>
      </c>
      <c r="J17" s="15">
        <v>10</v>
      </c>
      <c r="K17" s="15" t="s">
        <v>19</v>
      </c>
    </row>
    <row r="18" spans="1:11" ht="28.5" customHeight="1">
      <c r="A18" s="123"/>
      <c r="B18" s="94"/>
      <c r="C18" s="21" t="s">
        <v>47</v>
      </c>
      <c r="D18" s="163" t="s">
        <v>966</v>
      </c>
      <c r="E18" s="164"/>
      <c r="F18" s="165"/>
      <c r="G18" s="218" t="s">
        <v>973</v>
      </c>
      <c r="H18" s="218" t="s">
        <v>973</v>
      </c>
      <c r="I18" s="16" t="s">
        <v>41</v>
      </c>
      <c r="J18" s="15">
        <v>10</v>
      </c>
      <c r="K18" s="15" t="s">
        <v>19</v>
      </c>
    </row>
    <row r="19" spans="1:11" ht="36" customHeight="1">
      <c r="A19" s="123"/>
      <c r="B19" s="93" t="s">
        <v>51</v>
      </c>
      <c r="C19" s="93" t="s">
        <v>52</v>
      </c>
      <c r="D19" s="128" t="s">
        <v>689</v>
      </c>
      <c r="E19" s="129"/>
      <c r="F19" s="130"/>
      <c r="G19" s="16" t="s">
        <v>690</v>
      </c>
      <c r="H19" s="16" t="s">
        <v>38</v>
      </c>
      <c r="I19" s="16" t="s">
        <v>39</v>
      </c>
      <c r="J19" s="15">
        <v>15</v>
      </c>
      <c r="K19" s="15" t="s">
        <v>19</v>
      </c>
    </row>
    <row r="20" spans="1:11" ht="39" customHeight="1">
      <c r="A20" s="123"/>
      <c r="B20" s="124"/>
      <c r="C20" s="94"/>
      <c r="D20" s="128" t="s">
        <v>691</v>
      </c>
      <c r="E20" s="129"/>
      <c r="F20" s="130"/>
      <c r="G20" s="16" t="s">
        <v>78</v>
      </c>
      <c r="H20" s="16" t="s">
        <v>38</v>
      </c>
      <c r="I20" s="16" t="s">
        <v>39</v>
      </c>
      <c r="J20" s="15">
        <v>15</v>
      </c>
      <c r="K20" s="15" t="s">
        <v>19</v>
      </c>
    </row>
    <row r="21" spans="1:11" ht="30.75" customHeight="1">
      <c r="A21" s="116"/>
      <c r="B21" s="28" t="s">
        <v>58</v>
      </c>
      <c r="C21" s="35" t="s">
        <v>1073</v>
      </c>
      <c r="D21" s="128" t="s">
        <v>692</v>
      </c>
      <c r="E21" s="129"/>
      <c r="F21" s="130"/>
      <c r="G21" s="30" t="s">
        <v>1103</v>
      </c>
      <c r="H21" s="206">
        <v>0.95</v>
      </c>
      <c r="I21" s="16" t="s">
        <v>41</v>
      </c>
      <c r="J21" s="15">
        <v>10</v>
      </c>
      <c r="K21" s="15" t="s">
        <v>19</v>
      </c>
    </row>
    <row r="22" spans="1:11" ht="35.25" customHeight="1">
      <c r="A22" s="98" t="s">
        <v>62</v>
      </c>
      <c r="B22" s="99"/>
      <c r="C22" s="99"/>
      <c r="D22" s="99"/>
      <c r="E22" s="99"/>
      <c r="F22" s="99"/>
      <c r="G22" s="100"/>
      <c r="H22" s="22" t="s">
        <v>19</v>
      </c>
      <c r="I22" s="22">
        <v>100</v>
      </c>
      <c r="J22" s="272">
        <f>SUM(J15:J21)+K8</f>
        <v>100</v>
      </c>
      <c r="K22" s="15" t="s">
        <v>19</v>
      </c>
    </row>
    <row r="23" spans="1:11" ht="24" customHeight="1"/>
  </sheetData>
  <mergeCells count="31">
    <mergeCell ref="A2:K2"/>
    <mergeCell ref="A3:K3"/>
    <mergeCell ref="A5:C5"/>
    <mergeCell ref="D5:K5"/>
    <mergeCell ref="A6:C6"/>
    <mergeCell ref="D6:G6"/>
    <mergeCell ref="I6:K6"/>
    <mergeCell ref="A7:C11"/>
    <mergeCell ref="D7:E7"/>
    <mergeCell ref="D8:E8"/>
    <mergeCell ref="D9:E9"/>
    <mergeCell ref="D10:E10"/>
    <mergeCell ref="D11:E11"/>
    <mergeCell ref="A12:A13"/>
    <mergeCell ref="B12:G12"/>
    <mergeCell ref="H12:K12"/>
    <mergeCell ref="B13:G13"/>
    <mergeCell ref="H13:K13"/>
    <mergeCell ref="A14:A21"/>
    <mergeCell ref="B19:B20"/>
    <mergeCell ref="A22:G22"/>
    <mergeCell ref="C19:C20"/>
    <mergeCell ref="D21:F21"/>
    <mergeCell ref="D17:F17"/>
    <mergeCell ref="D18:F18"/>
    <mergeCell ref="D19:F19"/>
    <mergeCell ref="D20:F20"/>
    <mergeCell ref="D14:F14"/>
    <mergeCell ref="B15:B18"/>
    <mergeCell ref="D15:F15"/>
    <mergeCell ref="D16:F16"/>
  </mergeCells>
  <phoneticPr fontId="29" type="noConversion"/>
  <pageMargins left="0.7" right="0.7" top="0.75" bottom="0.75" header="0.3" footer="0.3"/>
  <pageSetup paperSize="9" scale="80" orientation="portrait" horizontalDpi="0" verticalDpi="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opLeftCell="A13" workbookViewId="0">
      <selection activeCell="B14" sqref="B14"/>
    </sheetView>
  </sheetViews>
  <sheetFormatPr defaultColWidth="8.25" defaultRowHeight="13.5"/>
  <cols>
    <col min="1" max="1" width="6.125" customWidth="1"/>
    <col min="2" max="2" width="9.5" customWidth="1"/>
    <col min="3" max="3" width="9.25" customWidth="1"/>
    <col min="4" max="4" width="11.5" customWidth="1"/>
    <col min="5" max="5" width="8.5" customWidth="1"/>
    <col min="6" max="8" width="11.125" customWidth="1"/>
    <col min="9" max="10" width="9" customWidth="1"/>
    <col min="11" max="11" width="13" customWidth="1"/>
  </cols>
  <sheetData>
    <row r="1" spans="1:15" ht="28.35" customHeight="1">
      <c r="A1" s="1" t="s">
        <v>0</v>
      </c>
    </row>
    <row r="2" spans="1:15" ht="24.75" customHeight="1">
      <c r="A2" s="56" t="s">
        <v>1</v>
      </c>
      <c r="B2" s="56"/>
      <c r="C2" s="56"/>
      <c r="D2" s="56"/>
      <c r="E2" s="56"/>
      <c r="F2" s="56"/>
      <c r="G2" s="56"/>
      <c r="H2" s="56"/>
      <c r="I2" s="56"/>
      <c r="J2" s="56"/>
      <c r="K2" s="56"/>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693</v>
      </c>
      <c r="E5" s="211"/>
      <c r="F5" s="211"/>
      <c r="G5" s="211"/>
      <c r="H5" s="211"/>
      <c r="I5" s="211"/>
      <c r="J5" s="211"/>
      <c r="K5" s="212"/>
    </row>
    <row r="6" spans="1:15" ht="33.6" customHeight="1">
      <c r="A6" s="207" t="s">
        <v>5</v>
      </c>
      <c r="B6" s="208"/>
      <c r="C6" s="209"/>
      <c r="D6" s="207" t="s">
        <v>6</v>
      </c>
      <c r="E6" s="208"/>
      <c r="F6" s="208"/>
      <c r="G6" s="213"/>
      <c r="H6" s="214" t="s">
        <v>7</v>
      </c>
      <c r="I6" s="207" t="s">
        <v>694</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7.2</v>
      </c>
      <c r="G8" s="214">
        <f>G9+G10+G11</f>
        <v>7.2</v>
      </c>
      <c r="H8" s="214">
        <f>H9+H10+H11</f>
        <v>7.2</v>
      </c>
      <c r="I8" s="214">
        <v>10</v>
      </c>
      <c r="J8" s="221">
        <f>H8/G8</f>
        <v>1</v>
      </c>
      <c r="K8" s="222">
        <f>J8*I8</f>
        <v>10</v>
      </c>
    </row>
    <row r="9" spans="1:15" ht="33.6" customHeight="1">
      <c r="A9" s="219"/>
      <c r="B9" s="178"/>
      <c r="C9" s="220"/>
      <c r="D9" s="207" t="s">
        <v>17</v>
      </c>
      <c r="E9" s="209"/>
      <c r="F9" s="214">
        <v>7.2</v>
      </c>
      <c r="G9" s="214">
        <v>7.2</v>
      </c>
      <c r="H9" s="214">
        <v>7.2</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96.6" customHeight="1">
      <c r="A13" s="230"/>
      <c r="B13" s="231" t="s">
        <v>695</v>
      </c>
      <c r="C13" s="232"/>
      <c r="D13" s="232"/>
      <c r="E13" s="232"/>
      <c r="F13" s="232"/>
      <c r="G13" s="233"/>
      <c r="H13" s="234" t="s">
        <v>696</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36.6" customHeight="1">
      <c r="A15" s="237"/>
      <c r="B15" s="238" t="s">
        <v>35</v>
      </c>
      <c r="C15" s="243" t="s">
        <v>36</v>
      </c>
      <c r="D15" s="163" t="s">
        <v>1104</v>
      </c>
      <c r="E15" s="164"/>
      <c r="F15" s="165"/>
      <c r="G15" s="218" t="s">
        <v>1041</v>
      </c>
      <c r="H15" s="218" t="s">
        <v>987</v>
      </c>
      <c r="I15" s="218" t="s">
        <v>310</v>
      </c>
      <c r="J15" s="214">
        <v>20</v>
      </c>
      <c r="K15" s="214" t="s">
        <v>19</v>
      </c>
    </row>
    <row r="16" spans="1:15" ht="41.25" customHeight="1">
      <c r="A16" s="237"/>
      <c r="B16" s="239"/>
      <c r="C16" s="241" t="s">
        <v>43</v>
      </c>
      <c r="D16" s="163" t="s">
        <v>964</v>
      </c>
      <c r="E16" s="164"/>
      <c r="F16" s="165"/>
      <c r="G16" s="252" t="s">
        <v>71</v>
      </c>
      <c r="H16" s="264" t="s">
        <v>977</v>
      </c>
      <c r="I16" s="218">
        <v>10</v>
      </c>
      <c r="J16" s="214">
        <v>10</v>
      </c>
      <c r="K16" s="214" t="s">
        <v>19</v>
      </c>
    </row>
    <row r="17" spans="1:11" ht="36" customHeight="1">
      <c r="A17" s="237"/>
      <c r="B17" s="239"/>
      <c r="C17" s="241" t="s">
        <v>45</v>
      </c>
      <c r="D17" s="163" t="s">
        <v>965</v>
      </c>
      <c r="E17" s="164"/>
      <c r="F17" s="165"/>
      <c r="G17" s="218" t="s">
        <v>988</v>
      </c>
      <c r="H17" s="218" t="s">
        <v>988</v>
      </c>
      <c r="I17" s="218" t="s">
        <v>41</v>
      </c>
      <c r="J17" s="214">
        <v>10</v>
      </c>
      <c r="K17" s="214" t="s">
        <v>19</v>
      </c>
    </row>
    <row r="18" spans="1:11" ht="36.75" customHeight="1">
      <c r="A18" s="237"/>
      <c r="B18" s="240"/>
      <c r="C18" s="241" t="s">
        <v>47</v>
      </c>
      <c r="D18" s="163" t="s">
        <v>966</v>
      </c>
      <c r="E18" s="164"/>
      <c r="F18" s="165"/>
      <c r="G18" s="218" t="s">
        <v>973</v>
      </c>
      <c r="H18" s="218" t="s">
        <v>973</v>
      </c>
      <c r="I18" s="218">
        <v>10</v>
      </c>
      <c r="J18" s="214">
        <v>10</v>
      </c>
      <c r="K18" s="214" t="s">
        <v>19</v>
      </c>
    </row>
    <row r="19" spans="1:11" ht="48" customHeight="1">
      <c r="A19" s="237"/>
      <c r="B19" s="238" t="s">
        <v>51</v>
      </c>
      <c r="C19" s="243" t="s">
        <v>52</v>
      </c>
      <c r="D19" s="163" t="s">
        <v>1105</v>
      </c>
      <c r="E19" s="164"/>
      <c r="F19" s="165"/>
      <c r="G19" s="218" t="s">
        <v>556</v>
      </c>
      <c r="H19" s="218" t="s">
        <v>38</v>
      </c>
      <c r="I19" s="218">
        <v>15</v>
      </c>
      <c r="J19" s="214">
        <v>15</v>
      </c>
      <c r="K19" s="214" t="s">
        <v>19</v>
      </c>
    </row>
    <row r="20" spans="1:11" ht="27">
      <c r="A20" s="237"/>
      <c r="B20" s="239"/>
      <c r="C20" s="241" t="s">
        <v>54</v>
      </c>
      <c r="D20" s="163" t="s">
        <v>557</v>
      </c>
      <c r="E20" s="164"/>
      <c r="F20" s="165"/>
      <c r="G20" s="218" t="s">
        <v>558</v>
      </c>
      <c r="H20" s="218" t="s">
        <v>38</v>
      </c>
      <c r="I20" s="218">
        <v>15</v>
      </c>
      <c r="J20" s="214">
        <v>15</v>
      </c>
      <c r="K20" s="214" t="s">
        <v>19</v>
      </c>
    </row>
    <row r="21" spans="1:11" ht="28.5" customHeight="1">
      <c r="A21" s="230"/>
      <c r="B21" s="243" t="s">
        <v>58</v>
      </c>
      <c r="C21" s="243" t="s">
        <v>901</v>
      </c>
      <c r="D21" s="163" t="s">
        <v>1106</v>
      </c>
      <c r="E21" s="164"/>
      <c r="F21" s="165"/>
      <c r="G21" s="218" t="s">
        <v>227</v>
      </c>
      <c r="H21" s="242">
        <v>0.95</v>
      </c>
      <c r="I21" s="218" t="s">
        <v>41</v>
      </c>
      <c r="J21" s="214">
        <v>10</v>
      </c>
      <c r="K21" s="214" t="s">
        <v>19</v>
      </c>
    </row>
    <row r="22" spans="1:11" ht="25.5" customHeight="1">
      <c r="A22" s="244" t="s">
        <v>62</v>
      </c>
      <c r="B22" s="245"/>
      <c r="C22" s="245"/>
      <c r="D22" s="245"/>
      <c r="E22" s="245"/>
      <c r="F22" s="245"/>
      <c r="G22" s="246"/>
      <c r="H22" s="247" t="s">
        <v>19</v>
      </c>
      <c r="I22" s="247">
        <v>100</v>
      </c>
      <c r="J22" s="248">
        <f>SUM(J15:J21)+K8</f>
        <v>100</v>
      </c>
      <c r="K22" s="214" t="s">
        <v>19</v>
      </c>
    </row>
    <row r="24" spans="1:11" ht="24" customHeight="1"/>
  </sheetData>
  <mergeCells count="30">
    <mergeCell ref="A2:K2"/>
    <mergeCell ref="A3:K3"/>
    <mergeCell ref="A5:C5"/>
    <mergeCell ref="D5:K5"/>
    <mergeCell ref="A6:C6"/>
    <mergeCell ref="D6:G6"/>
    <mergeCell ref="I6:K6"/>
    <mergeCell ref="A7:C11"/>
    <mergeCell ref="D7:E7"/>
    <mergeCell ref="D8:E8"/>
    <mergeCell ref="D9:E9"/>
    <mergeCell ref="D10:E10"/>
    <mergeCell ref="D11:E11"/>
    <mergeCell ref="A12:A13"/>
    <mergeCell ref="B12:G12"/>
    <mergeCell ref="H12:K12"/>
    <mergeCell ref="B13:G13"/>
    <mergeCell ref="H13:K13"/>
    <mergeCell ref="A14:A21"/>
    <mergeCell ref="B19:B20"/>
    <mergeCell ref="A22:G22"/>
    <mergeCell ref="D17:F17"/>
    <mergeCell ref="D18:F18"/>
    <mergeCell ref="D19:F19"/>
    <mergeCell ref="D20:F20"/>
    <mergeCell ref="D21:F21"/>
    <mergeCell ref="D14:F14"/>
    <mergeCell ref="B15:B18"/>
    <mergeCell ref="D15:F15"/>
    <mergeCell ref="D16:F16"/>
  </mergeCells>
  <phoneticPr fontId="25" type="noConversion"/>
  <pageMargins left="0.7" right="0.7" top="0.75" bottom="0.75" header="0.3" footer="0.3"/>
  <pageSetup paperSize="9" scale="80" orientation="portrait" horizontalDpi="0" verticalDpi="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opLeftCell="A9" workbookViewId="0">
      <selection activeCell="B14" sqref="B14"/>
    </sheetView>
  </sheetViews>
  <sheetFormatPr defaultColWidth="8.25" defaultRowHeight="13.5"/>
  <cols>
    <col min="1" max="1" width="6.125" customWidth="1"/>
    <col min="2" max="2" width="9.5" customWidth="1"/>
    <col min="3" max="3" width="9.25" customWidth="1"/>
    <col min="4" max="4" width="10.25" customWidth="1"/>
    <col min="5" max="5" width="9.75" customWidth="1"/>
    <col min="6" max="8" width="11.125" customWidth="1"/>
    <col min="9" max="10" width="9" customWidth="1"/>
    <col min="11" max="11" width="12.25"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697</v>
      </c>
      <c r="E5" s="211"/>
      <c r="F5" s="211"/>
      <c r="G5" s="211"/>
      <c r="H5" s="211"/>
      <c r="I5" s="211"/>
      <c r="J5" s="211"/>
      <c r="K5" s="212"/>
    </row>
    <row r="6" spans="1:15" ht="33.6" customHeight="1">
      <c r="A6" s="207" t="s">
        <v>5</v>
      </c>
      <c r="B6" s="208"/>
      <c r="C6" s="209"/>
      <c r="D6" s="207" t="s">
        <v>6</v>
      </c>
      <c r="E6" s="208"/>
      <c r="F6" s="208"/>
      <c r="G6" s="213"/>
      <c r="H6" s="214" t="s">
        <v>7</v>
      </c>
      <c r="I6" s="207" t="s">
        <v>694</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220</v>
      </c>
      <c r="G8" s="214">
        <f>G9+G10+G11</f>
        <v>220</v>
      </c>
      <c r="H8" s="214">
        <f>H9+H10+H11</f>
        <v>220</v>
      </c>
      <c r="I8" s="214">
        <v>10</v>
      </c>
      <c r="J8" s="221">
        <f>H8/G8</f>
        <v>1</v>
      </c>
      <c r="K8" s="222">
        <f>J8*I8</f>
        <v>10</v>
      </c>
    </row>
    <row r="9" spans="1:15" ht="33.6" customHeight="1">
      <c r="A9" s="219"/>
      <c r="B9" s="178"/>
      <c r="C9" s="220"/>
      <c r="D9" s="207" t="s">
        <v>17</v>
      </c>
      <c r="E9" s="209"/>
      <c r="F9" s="214">
        <v>220</v>
      </c>
      <c r="G9" s="214">
        <v>220</v>
      </c>
      <c r="H9" s="214">
        <v>220</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96.6" customHeight="1">
      <c r="A13" s="230"/>
      <c r="B13" s="234" t="s">
        <v>1108</v>
      </c>
      <c r="C13" s="235"/>
      <c r="D13" s="235"/>
      <c r="E13" s="235"/>
      <c r="F13" s="235"/>
      <c r="G13" s="236"/>
      <c r="H13" s="234" t="s">
        <v>696</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29.25" customHeight="1">
      <c r="A15" s="237"/>
      <c r="B15" s="238" t="s">
        <v>35</v>
      </c>
      <c r="C15" s="243" t="s">
        <v>36</v>
      </c>
      <c r="D15" s="163" t="s">
        <v>1107</v>
      </c>
      <c r="E15" s="164"/>
      <c r="F15" s="165"/>
      <c r="G15" s="218" t="s">
        <v>1079</v>
      </c>
      <c r="H15" s="218" t="s">
        <v>1109</v>
      </c>
      <c r="I15" s="218" t="s">
        <v>310</v>
      </c>
      <c r="J15" s="214">
        <v>20</v>
      </c>
      <c r="K15" s="214" t="s">
        <v>19</v>
      </c>
    </row>
    <row r="16" spans="1:15" ht="45" customHeight="1">
      <c r="A16" s="237"/>
      <c r="B16" s="239"/>
      <c r="C16" s="241" t="s">
        <v>43</v>
      </c>
      <c r="D16" s="163" t="s">
        <v>964</v>
      </c>
      <c r="E16" s="164"/>
      <c r="F16" s="165"/>
      <c r="G16" s="252" t="s">
        <v>71</v>
      </c>
      <c r="H16" s="264" t="s">
        <v>977</v>
      </c>
      <c r="I16" s="218">
        <v>10</v>
      </c>
      <c r="J16" s="214">
        <v>10</v>
      </c>
      <c r="K16" s="214" t="s">
        <v>19</v>
      </c>
    </row>
    <row r="17" spans="1:11" ht="40.5" customHeight="1">
      <c r="A17" s="237"/>
      <c r="B17" s="239"/>
      <c r="C17" s="241" t="s">
        <v>45</v>
      </c>
      <c r="D17" s="163" t="s">
        <v>965</v>
      </c>
      <c r="E17" s="164"/>
      <c r="F17" s="165"/>
      <c r="G17" s="218" t="s">
        <v>988</v>
      </c>
      <c r="H17" s="218" t="s">
        <v>988</v>
      </c>
      <c r="I17" s="218" t="s">
        <v>41</v>
      </c>
      <c r="J17" s="214">
        <v>10</v>
      </c>
      <c r="K17" s="214" t="s">
        <v>19</v>
      </c>
    </row>
    <row r="18" spans="1:11" ht="37.5" customHeight="1">
      <c r="A18" s="237"/>
      <c r="B18" s="240"/>
      <c r="C18" s="241" t="s">
        <v>47</v>
      </c>
      <c r="D18" s="163" t="s">
        <v>966</v>
      </c>
      <c r="E18" s="164"/>
      <c r="F18" s="165"/>
      <c r="G18" s="218" t="s">
        <v>973</v>
      </c>
      <c r="H18" s="218" t="s">
        <v>973</v>
      </c>
      <c r="I18" s="218">
        <v>10</v>
      </c>
      <c r="J18" s="214">
        <v>10</v>
      </c>
      <c r="K18" s="214" t="s">
        <v>19</v>
      </c>
    </row>
    <row r="19" spans="1:11" ht="45" customHeight="1">
      <c r="A19" s="237"/>
      <c r="B19" s="238" t="s">
        <v>51</v>
      </c>
      <c r="C19" s="243" t="s">
        <v>52</v>
      </c>
      <c r="D19" s="163" t="s">
        <v>1081</v>
      </c>
      <c r="E19" s="164"/>
      <c r="F19" s="165"/>
      <c r="G19" s="218" t="s">
        <v>1085</v>
      </c>
      <c r="H19" s="218" t="s">
        <v>1085</v>
      </c>
      <c r="I19" s="218">
        <v>15</v>
      </c>
      <c r="J19" s="214">
        <v>15</v>
      </c>
      <c r="K19" s="214" t="s">
        <v>19</v>
      </c>
    </row>
    <row r="20" spans="1:11" ht="41.25" customHeight="1">
      <c r="A20" s="237"/>
      <c r="B20" s="239"/>
      <c r="C20" s="241" t="s">
        <v>54</v>
      </c>
      <c r="D20" s="163" t="s">
        <v>698</v>
      </c>
      <c r="E20" s="164"/>
      <c r="F20" s="165"/>
      <c r="G20" s="218" t="s">
        <v>1110</v>
      </c>
      <c r="H20" s="218" t="s">
        <v>1110</v>
      </c>
      <c r="I20" s="218">
        <v>15</v>
      </c>
      <c r="J20" s="214">
        <v>15</v>
      </c>
      <c r="K20" s="214" t="s">
        <v>19</v>
      </c>
    </row>
    <row r="21" spans="1:11" ht="29.25" customHeight="1">
      <c r="A21" s="230"/>
      <c r="B21" s="243" t="s">
        <v>58</v>
      </c>
      <c r="C21" s="243" t="s">
        <v>59</v>
      </c>
      <c r="D21" s="163" t="s">
        <v>699</v>
      </c>
      <c r="E21" s="164"/>
      <c r="F21" s="165"/>
      <c r="G21" s="218" t="s">
        <v>227</v>
      </c>
      <c r="H21" s="218" t="s">
        <v>228</v>
      </c>
      <c r="I21" s="218" t="s">
        <v>41</v>
      </c>
      <c r="J21" s="214">
        <v>10</v>
      </c>
      <c r="K21" s="214" t="s">
        <v>19</v>
      </c>
    </row>
    <row r="22" spans="1:11" ht="29.25" customHeight="1">
      <c r="A22" s="244" t="s">
        <v>62</v>
      </c>
      <c r="B22" s="245"/>
      <c r="C22" s="245"/>
      <c r="D22" s="245"/>
      <c r="E22" s="245"/>
      <c r="F22" s="245"/>
      <c r="G22" s="246"/>
      <c r="H22" s="247" t="s">
        <v>19</v>
      </c>
      <c r="I22" s="247">
        <v>100</v>
      </c>
      <c r="J22" s="248">
        <f>SUM(J15:J21)+K8</f>
        <v>100</v>
      </c>
      <c r="K22" s="214" t="s">
        <v>19</v>
      </c>
    </row>
    <row r="23" spans="1:11" ht="29.25" customHeight="1"/>
    <row r="24" spans="1:11" ht="24" customHeight="1"/>
  </sheetData>
  <mergeCells count="30">
    <mergeCell ref="A2:K2"/>
    <mergeCell ref="A3:K3"/>
    <mergeCell ref="A5:C5"/>
    <mergeCell ref="D5:K5"/>
    <mergeCell ref="A6:C6"/>
    <mergeCell ref="D6:G6"/>
    <mergeCell ref="I6:K6"/>
    <mergeCell ref="A7:C11"/>
    <mergeCell ref="D7:E7"/>
    <mergeCell ref="D8:E8"/>
    <mergeCell ref="D9:E9"/>
    <mergeCell ref="D10:E10"/>
    <mergeCell ref="D11:E11"/>
    <mergeCell ref="A12:A13"/>
    <mergeCell ref="B12:G12"/>
    <mergeCell ref="H12:K12"/>
    <mergeCell ref="B13:G13"/>
    <mergeCell ref="H13:K13"/>
    <mergeCell ref="A14:A21"/>
    <mergeCell ref="B19:B20"/>
    <mergeCell ref="A22:G22"/>
    <mergeCell ref="D17:F17"/>
    <mergeCell ref="D18:F18"/>
    <mergeCell ref="D19:F19"/>
    <mergeCell ref="D20:F20"/>
    <mergeCell ref="D21:F21"/>
    <mergeCell ref="D14:F14"/>
    <mergeCell ref="B15:B18"/>
    <mergeCell ref="D15:F15"/>
    <mergeCell ref="D16:F16"/>
  </mergeCells>
  <phoneticPr fontId="29" type="noConversion"/>
  <pageMargins left="0.7" right="0.7" top="0.75" bottom="0.75" header="0.3" footer="0.3"/>
  <pageSetup paperSize="9" scale="80" orientation="portrait" horizontalDpi="0" verticalDpi="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opLeftCell="A13" workbookViewId="0">
      <selection activeCell="B14" sqref="B14"/>
    </sheetView>
  </sheetViews>
  <sheetFormatPr defaultColWidth="8.25" defaultRowHeight="13.5"/>
  <cols>
    <col min="1" max="1" width="6.125" customWidth="1"/>
    <col min="2" max="2" width="9.5" customWidth="1"/>
    <col min="3" max="3" width="9.25" customWidth="1"/>
    <col min="4" max="4" width="11.875" customWidth="1"/>
    <col min="5" max="5" width="7.75" customWidth="1"/>
    <col min="6" max="8" width="11.125" customWidth="1"/>
    <col min="9" max="10" width="9" customWidth="1"/>
    <col min="11" max="11" width="13.875"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600</v>
      </c>
      <c r="E5" s="211"/>
      <c r="F5" s="211"/>
      <c r="G5" s="211"/>
      <c r="H5" s="211"/>
      <c r="I5" s="211"/>
      <c r="J5" s="211"/>
      <c r="K5" s="212"/>
    </row>
    <row r="6" spans="1:15" ht="33.6" customHeight="1">
      <c r="A6" s="207" t="s">
        <v>5</v>
      </c>
      <c r="B6" s="208"/>
      <c r="C6" s="209"/>
      <c r="D6" s="207" t="s">
        <v>6</v>
      </c>
      <c r="E6" s="208"/>
      <c r="F6" s="208"/>
      <c r="G6" s="213"/>
      <c r="H6" s="214" t="s">
        <v>7</v>
      </c>
      <c r="I6" s="207" t="s">
        <v>694</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4.3</v>
      </c>
      <c r="G8" s="214">
        <f>G9+G10+G11</f>
        <v>4.3</v>
      </c>
      <c r="H8" s="214">
        <f>H9+H10+H11</f>
        <v>4.3</v>
      </c>
      <c r="I8" s="214">
        <v>10</v>
      </c>
      <c r="J8" s="221">
        <f>H8/G8</f>
        <v>1</v>
      </c>
      <c r="K8" s="222">
        <f>J8*I8</f>
        <v>10</v>
      </c>
    </row>
    <row r="9" spans="1:15" ht="33.6" customHeight="1">
      <c r="A9" s="219"/>
      <c r="B9" s="178"/>
      <c r="C9" s="220"/>
      <c r="D9" s="207" t="s">
        <v>17</v>
      </c>
      <c r="E9" s="209"/>
      <c r="F9" s="214">
        <v>4.3</v>
      </c>
      <c r="G9" s="214">
        <v>4.3</v>
      </c>
      <c r="H9" s="214">
        <v>4.3</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96.6" customHeight="1">
      <c r="A13" s="230"/>
      <c r="B13" s="234" t="s">
        <v>700</v>
      </c>
      <c r="C13" s="235"/>
      <c r="D13" s="235"/>
      <c r="E13" s="235"/>
      <c r="F13" s="235"/>
      <c r="G13" s="236"/>
      <c r="H13" s="234" t="s">
        <v>696</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31.5" customHeight="1">
      <c r="A15" s="237"/>
      <c r="B15" s="238" t="s">
        <v>35</v>
      </c>
      <c r="C15" s="243" t="s">
        <v>36</v>
      </c>
      <c r="D15" s="163" t="s">
        <v>701</v>
      </c>
      <c r="E15" s="164"/>
      <c r="F15" s="165"/>
      <c r="G15" s="218" t="s">
        <v>702</v>
      </c>
      <c r="H15" s="218" t="s">
        <v>1111</v>
      </c>
      <c r="I15" s="218" t="s">
        <v>310</v>
      </c>
      <c r="J15" s="214">
        <v>20</v>
      </c>
      <c r="K15" s="214" t="s">
        <v>19</v>
      </c>
    </row>
    <row r="16" spans="1:15" ht="31.5" customHeight="1">
      <c r="A16" s="237"/>
      <c r="B16" s="239"/>
      <c r="C16" s="241" t="s">
        <v>43</v>
      </c>
      <c r="D16" s="163" t="s">
        <v>703</v>
      </c>
      <c r="E16" s="164"/>
      <c r="F16" s="165"/>
      <c r="G16" s="218" t="s">
        <v>250</v>
      </c>
      <c r="H16" s="218" t="s">
        <v>251</v>
      </c>
      <c r="I16" s="218" t="s">
        <v>41</v>
      </c>
      <c r="J16" s="214">
        <v>10</v>
      </c>
      <c r="K16" s="214" t="s">
        <v>19</v>
      </c>
    </row>
    <row r="17" spans="1:11" ht="31.5" customHeight="1">
      <c r="A17" s="237"/>
      <c r="B17" s="239"/>
      <c r="C17" s="241" t="s">
        <v>45</v>
      </c>
      <c r="D17" s="163" t="s">
        <v>965</v>
      </c>
      <c r="E17" s="164"/>
      <c r="F17" s="165"/>
      <c r="G17" s="218" t="s">
        <v>988</v>
      </c>
      <c r="H17" s="218" t="s">
        <v>988</v>
      </c>
      <c r="I17" s="218" t="s">
        <v>41</v>
      </c>
      <c r="J17" s="214">
        <v>10</v>
      </c>
      <c r="K17" s="214" t="s">
        <v>19</v>
      </c>
    </row>
    <row r="18" spans="1:11" ht="31.5" customHeight="1">
      <c r="A18" s="237"/>
      <c r="B18" s="240"/>
      <c r="C18" s="241" t="s">
        <v>47</v>
      </c>
      <c r="D18" s="163" t="s">
        <v>966</v>
      </c>
      <c r="E18" s="164"/>
      <c r="F18" s="165"/>
      <c r="G18" s="218" t="s">
        <v>973</v>
      </c>
      <c r="H18" s="218" t="s">
        <v>973</v>
      </c>
      <c r="I18" s="218" t="s">
        <v>41</v>
      </c>
      <c r="J18" s="214">
        <v>10</v>
      </c>
      <c r="K18" s="214" t="s">
        <v>19</v>
      </c>
    </row>
    <row r="19" spans="1:11" ht="31.5" customHeight="1">
      <c r="A19" s="237"/>
      <c r="B19" s="241" t="s">
        <v>51</v>
      </c>
      <c r="C19" s="243" t="s">
        <v>52</v>
      </c>
      <c r="D19" s="163" t="s">
        <v>646</v>
      </c>
      <c r="E19" s="164"/>
      <c r="F19" s="165"/>
      <c r="G19" s="218" t="s">
        <v>356</v>
      </c>
      <c r="H19" s="218" t="s">
        <v>1113</v>
      </c>
      <c r="I19" s="218" t="s">
        <v>100</v>
      </c>
      <c r="J19" s="214">
        <v>30</v>
      </c>
      <c r="K19" s="214" t="s">
        <v>19</v>
      </c>
    </row>
    <row r="20" spans="1:11" ht="31.5" customHeight="1">
      <c r="A20" s="230"/>
      <c r="B20" s="243" t="s">
        <v>58</v>
      </c>
      <c r="C20" s="243" t="s">
        <v>81</v>
      </c>
      <c r="D20" s="163" t="s">
        <v>1112</v>
      </c>
      <c r="E20" s="164"/>
      <c r="F20" s="165"/>
      <c r="G20" s="218" t="s">
        <v>458</v>
      </c>
      <c r="H20" s="242">
        <v>0.95</v>
      </c>
      <c r="I20" s="218" t="s">
        <v>41</v>
      </c>
      <c r="J20" s="214">
        <v>10</v>
      </c>
      <c r="K20" s="214" t="s">
        <v>19</v>
      </c>
    </row>
    <row r="21" spans="1:11" ht="31.5" customHeight="1">
      <c r="A21" s="244" t="s">
        <v>62</v>
      </c>
      <c r="B21" s="245"/>
      <c r="C21" s="245"/>
      <c r="D21" s="245"/>
      <c r="E21" s="245"/>
      <c r="F21" s="245"/>
      <c r="G21" s="246"/>
      <c r="H21" s="247" t="s">
        <v>19</v>
      </c>
      <c r="I21" s="247">
        <v>100</v>
      </c>
      <c r="J21" s="248">
        <f>SUM(J15:J20)+K8</f>
        <v>100</v>
      </c>
      <c r="K21" s="214" t="s">
        <v>19</v>
      </c>
    </row>
    <row r="23" spans="1:11" ht="24" customHeight="1"/>
  </sheetData>
  <mergeCells count="28">
    <mergeCell ref="A2:K2"/>
    <mergeCell ref="A3:K3"/>
    <mergeCell ref="A5:C5"/>
    <mergeCell ref="D5:K5"/>
    <mergeCell ref="A6:C6"/>
    <mergeCell ref="D6:G6"/>
    <mergeCell ref="I6:K6"/>
    <mergeCell ref="A7:C11"/>
    <mergeCell ref="D7:E7"/>
    <mergeCell ref="D8:E8"/>
    <mergeCell ref="D9:E9"/>
    <mergeCell ref="D10:E10"/>
    <mergeCell ref="D11:E11"/>
    <mergeCell ref="A12:A13"/>
    <mergeCell ref="B12:G12"/>
    <mergeCell ref="H12:K12"/>
    <mergeCell ref="B13:G13"/>
    <mergeCell ref="H13:K13"/>
    <mergeCell ref="A14:A20"/>
    <mergeCell ref="A21:G21"/>
    <mergeCell ref="D17:F17"/>
    <mergeCell ref="D18:F18"/>
    <mergeCell ref="D19:F19"/>
    <mergeCell ref="D20:F20"/>
    <mergeCell ref="D14:F14"/>
    <mergeCell ref="B15:B18"/>
    <mergeCell ref="D15:F15"/>
    <mergeCell ref="D16:F16"/>
  </mergeCells>
  <phoneticPr fontId="29" type="noConversion"/>
  <pageMargins left="0.7" right="0.7" top="0.75" bottom="0.75" header="0.3" footer="0.3"/>
  <pageSetup paperSize="9" scale="80"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opLeftCell="A7" workbookViewId="0">
      <selection activeCell="B14" sqref="B14"/>
    </sheetView>
  </sheetViews>
  <sheetFormatPr defaultColWidth="9.625" defaultRowHeight="13.5"/>
  <cols>
    <col min="1" max="1" width="5.5" customWidth="1"/>
    <col min="2" max="2" width="8.125" customWidth="1"/>
    <col min="6" max="6" width="6.25" customWidth="1"/>
    <col min="7" max="7" width="19.875" customWidth="1"/>
    <col min="9" max="9" width="7.625" customWidth="1"/>
  </cols>
  <sheetData>
    <row r="1" spans="1:15" ht="28.35" customHeight="1">
      <c r="A1" s="1" t="s">
        <v>0</v>
      </c>
    </row>
    <row r="2" spans="1:15" ht="24.75" customHeight="1">
      <c r="A2" s="56" t="s">
        <v>1</v>
      </c>
      <c r="B2" s="56"/>
      <c r="C2" s="56"/>
      <c r="D2" s="56"/>
      <c r="E2" s="56"/>
      <c r="F2" s="56"/>
      <c r="G2" s="56"/>
      <c r="H2" s="56"/>
      <c r="I2" s="56"/>
      <c r="J2" s="56"/>
      <c r="K2" s="56"/>
    </row>
    <row r="3" spans="1:15" ht="15.95" customHeight="1">
      <c r="A3" s="57" t="s">
        <v>2</v>
      </c>
      <c r="B3" s="57"/>
      <c r="C3" s="57"/>
      <c r="D3" s="57"/>
      <c r="E3" s="57"/>
      <c r="F3" s="57"/>
      <c r="G3" s="57"/>
      <c r="H3" s="57"/>
      <c r="I3" s="57"/>
      <c r="J3" s="57"/>
      <c r="K3" s="57"/>
    </row>
    <row r="4" spans="1:15" ht="14.1" customHeight="1">
      <c r="A4" s="2"/>
      <c r="B4" s="2"/>
      <c r="C4" s="2"/>
      <c r="D4" s="2"/>
      <c r="E4" s="2"/>
      <c r="F4" s="2"/>
      <c r="G4" s="2"/>
      <c r="H4" s="2"/>
      <c r="I4" s="2"/>
      <c r="J4" s="2"/>
      <c r="K4" s="2"/>
    </row>
    <row r="5" spans="1:15" ht="33.6" customHeight="1">
      <c r="A5" s="166" t="s">
        <v>3</v>
      </c>
      <c r="B5" s="167"/>
      <c r="C5" s="168"/>
      <c r="D5" s="169" t="s">
        <v>103</v>
      </c>
      <c r="E5" s="170"/>
      <c r="F5" s="170"/>
      <c r="G5" s="170"/>
      <c r="H5" s="170"/>
      <c r="I5" s="170"/>
      <c r="J5" s="170"/>
      <c r="K5" s="171"/>
    </row>
    <row r="6" spans="1:15" ht="33.6" customHeight="1">
      <c r="A6" s="166" t="s">
        <v>5</v>
      </c>
      <c r="B6" s="167"/>
      <c r="C6" s="168"/>
      <c r="D6" s="166" t="s">
        <v>6</v>
      </c>
      <c r="E6" s="167"/>
      <c r="F6" s="167"/>
      <c r="G6" s="172"/>
      <c r="H6" s="42" t="s">
        <v>7</v>
      </c>
      <c r="I6" s="166" t="s">
        <v>8</v>
      </c>
      <c r="J6" s="167"/>
      <c r="K6" s="168"/>
    </row>
    <row r="7" spans="1:15" ht="33.6" customHeight="1">
      <c r="A7" s="173" t="s">
        <v>9</v>
      </c>
      <c r="B7" s="174"/>
      <c r="C7" s="175"/>
      <c r="D7" s="166"/>
      <c r="E7" s="168"/>
      <c r="F7" s="176" t="s">
        <v>10</v>
      </c>
      <c r="G7" s="176" t="s">
        <v>11</v>
      </c>
      <c r="H7" s="176" t="s">
        <v>12</v>
      </c>
      <c r="I7" s="176" t="s">
        <v>13</v>
      </c>
      <c r="J7" s="176" t="s">
        <v>14</v>
      </c>
      <c r="K7" s="42" t="s">
        <v>15</v>
      </c>
    </row>
    <row r="8" spans="1:15" ht="33.6" customHeight="1">
      <c r="A8" s="177"/>
      <c r="B8" s="178"/>
      <c r="C8" s="179"/>
      <c r="D8" s="166" t="s">
        <v>16</v>
      </c>
      <c r="E8" s="168"/>
      <c r="F8" s="42">
        <f>F9+F10+F11</f>
        <v>40</v>
      </c>
      <c r="G8" s="42">
        <f>G9+G10+G11</f>
        <v>40</v>
      </c>
      <c r="H8" s="42">
        <f>H9+H10+H11</f>
        <v>35.700000000000003</v>
      </c>
      <c r="I8" s="42">
        <v>10</v>
      </c>
      <c r="J8" s="180">
        <f>H8/G8</f>
        <v>0.89250000000000007</v>
      </c>
      <c r="K8" s="181">
        <f>J8*I8</f>
        <v>8.9250000000000007</v>
      </c>
    </row>
    <row r="9" spans="1:15" ht="33.6" customHeight="1">
      <c r="A9" s="177"/>
      <c r="B9" s="178"/>
      <c r="C9" s="179"/>
      <c r="D9" s="166" t="s">
        <v>17</v>
      </c>
      <c r="E9" s="168"/>
      <c r="F9" s="42">
        <v>40</v>
      </c>
      <c r="G9" s="42">
        <v>40</v>
      </c>
      <c r="H9" s="42">
        <v>35.700000000000003</v>
      </c>
      <c r="I9" s="42" t="s">
        <v>18</v>
      </c>
      <c r="J9" s="42" t="s">
        <v>19</v>
      </c>
      <c r="K9" s="42" t="s">
        <v>19</v>
      </c>
    </row>
    <row r="10" spans="1:15" ht="33.6" customHeight="1">
      <c r="A10" s="177"/>
      <c r="B10" s="178"/>
      <c r="C10" s="179"/>
      <c r="D10" s="166" t="s">
        <v>20</v>
      </c>
      <c r="E10" s="168"/>
      <c r="F10" s="42">
        <v>0</v>
      </c>
      <c r="G10" s="42">
        <v>0</v>
      </c>
      <c r="H10" s="42">
        <v>0</v>
      </c>
      <c r="I10" s="42" t="s">
        <v>18</v>
      </c>
      <c r="J10" s="42" t="s">
        <v>19</v>
      </c>
      <c r="K10" s="42" t="s">
        <v>19</v>
      </c>
    </row>
    <row r="11" spans="1:15" ht="33.6" customHeight="1">
      <c r="A11" s="177"/>
      <c r="B11" s="178"/>
      <c r="C11" s="179"/>
      <c r="D11" s="182" t="s">
        <v>21</v>
      </c>
      <c r="E11" s="183"/>
      <c r="F11" s="43">
        <v>0</v>
      </c>
      <c r="G11" s="43">
        <v>0</v>
      </c>
      <c r="H11" s="43">
        <v>0</v>
      </c>
      <c r="I11" s="42" t="s">
        <v>18</v>
      </c>
      <c r="J11" s="42" t="s">
        <v>19</v>
      </c>
      <c r="K11" s="42" t="s">
        <v>19</v>
      </c>
    </row>
    <row r="12" spans="1:15" ht="33.6" customHeight="1">
      <c r="A12" s="184" t="s">
        <v>22</v>
      </c>
      <c r="B12" s="185" t="s">
        <v>23</v>
      </c>
      <c r="C12" s="186"/>
      <c r="D12" s="186"/>
      <c r="E12" s="186"/>
      <c r="F12" s="186"/>
      <c r="G12" s="187"/>
      <c r="H12" s="166" t="s">
        <v>24</v>
      </c>
      <c r="I12" s="167"/>
      <c r="J12" s="167"/>
      <c r="K12" s="168"/>
    </row>
    <row r="13" spans="1:15" ht="78.75" customHeight="1">
      <c r="A13" s="188"/>
      <c r="B13" s="189" t="s">
        <v>104</v>
      </c>
      <c r="C13" s="190"/>
      <c r="D13" s="190"/>
      <c r="E13" s="190"/>
      <c r="F13" s="190"/>
      <c r="G13" s="191"/>
      <c r="H13" s="189" t="s">
        <v>835</v>
      </c>
      <c r="I13" s="190"/>
      <c r="J13" s="190"/>
      <c r="K13" s="191"/>
      <c r="M13" s="3"/>
      <c r="N13" s="3"/>
      <c r="O13" s="3"/>
    </row>
    <row r="14" spans="1:15" ht="36" customHeight="1">
      <c r="A14" s="184" t="s">
        <v>27</v>
      </c>
      <c r="B14" s="176" t="s">
        <v>28</v>
      </c>
      <c r="C14" s="42" t="s">
        <v>29</v>
      </c>
      <c r="D14" s="166" t="s">
        <v>30</v>
      </c>
      <c r="E14" s="167"/>
      <c r="F14" s="168"/>
      <c r="G14" s="176" t="s">
        <v>31</v>
      </c>
      <c r="H14" s="42" t="s">
        <v>32</v>
      </c>
      <c r="I14" s="176" t="s">
        <v>33</v>
      </c>
      <c r="J14" s="176" t="s">
        <v>15</v>
      </c>
      <c r="K14" s="176" t="s">
        <v>34</v>
      </c>
    </row>
    <row r="15" spans="1:15" ht="36.6" customHeight="1">
      <c r="A15" s="192"/>
      <c r="B15" s="193" t="s">
        <v>35</v>
      </c>
      <c r="C15" s="193" t="s">
        <v>36</v>
      </c>
      <c r="D15" s="83" t="s">
        <v>822</v>
      </c>
      <c r="E15" s="84"/>
      <c r="F15" s="85"/>
      <c r="G15" s="176" t="s">
        <v>105</v>
      </c>
      <c r="H15" s="176" t="s">
        <v>819</v>
      </c>
      <c r="I15" s="176" t="s">
        <v>41</v>
      </c>
      <c r="J15" s="42">
        <v>10</v>
      </c>
      <c r="K15" s="42" t="s">
        <v>19</v>
      </c>
    </row>
    <row r="16" spans="1:15" ht="36.6" customHeight="1">
      <c r="A16" s="192"/>
      <c r="B16" s="194"/>
      <c r="C16" s="194"/>
      <c r="D16" s="83" t="s">
        <v>823</v>
      </c>
      <c r="E16" s="84"/>
      <c r="F16" s="85"/>
      <c r="G16" s="176" t="s">
        <v>106</v>
      </c>
      <c r="H16" s="176" t="s">
        <v>820</v>
      </c>
      <c r="I16" s="176" t="s">
        <v>50</v>
      </c>
      <c r="J16" s="42">
        <v>5</v>
      </c>
      <c r="K16" s="42" t="s">
        <v>19</v>
      </c>
    </row>
    <row r="17" spans="1:11">
      <c r="A17" s="192"/>
      <c r="B17" s="194"/>
      <c r="C17" s="195"/>
      <c r="D17" s="83" t="s">
        <v>824</v>
      </c>
      <c r="E17" s="84"/>
      <c r="F17" s="85"/>
      <c r="G17" s="176" t="s">
        <v>107</v>
      </c>
      <c r="H17" s="176" t="s">
        <v>821</v>
      </c>
      <c r="I17" s="176" t="s">
        <v>50</v>
      </c>
      <c r="J17" s="42">
        <v>5</v>
      </c>
      <c r="K17" s="42" t="s">
        <v>19</v>
      </c>
    </row>
    <row r="18" spans="1:11">
      <c r="A18" s="192"/>
      <c r="B18" s="194"/>
      <c r="C18" s="193" t="s">
        <v>43</v>
      </c>
      <c r="D18" s="83" t="s">
        <v>825</v>
      </c>
      <c r="E18" s="84"/>
      <c r="F18" s="85"/>
      <c r="G18" s="176" t="s">
        <v>80</v>
      </c>
      <c r="H18" s="176" t="s">
        <v>80</v>
      </c>
      <c r="I18" s="176" t="s">
        <v>50</v>
      </c>
      <c r="J18" s="42">
        <v>5</v>
      </c>
      <c r="K18" s="42" t="s">
        <v>19</v>
      </c>
    </row>
    <row r="19" spans="1:11" ht="40.5">
      <c r="A19" s="192"/>
      <c r="B19" s="194"/>
      <c r="C19" s="194"/>
      <c r="D19" s="83" t="s">
        <v>826</v>
      </c>
      <c r="E19" s="84"/>
      <c r="F19" s="85"/>
      <c r="G19" s="176" t="s">
        <v>71</v>
      </c>
      <c r="H19" s="176" t="s">
        <v>71</v>
      </c>
      <c r="I19" s="176" t="s">
        <v>50</v>
      </c>
      <c r="J19" s="42">
        <v>5</v>
      </c>
      <c r="K19" s="42" t="s">
        <v>19</v>
      </c>
    </row>
    <row r="20" spans="1:11" ht="27">
      <c r="A20" s="192"/>
      <c r="B20" s="194"/>
      <c r="C20" s="196" t="s">
        <v>45</v>
      </c>
      <c r="D20" s="83" t="s">
        <v>827</v>
      </c>
      <c r="E20" s="84"/>
      <c r="F20" s="85"/>
      <c r="G20" s="176" t="s">
        <v>109</v>
      </c>
      <c r="H20" s="176" t="s">
        <v>109</v>
      </c>
      <c r="I20" s="176" t="s">
        <v>50</v>
      </c>
      <c r="J20" s="42">
        <v>5</v>
      </c>
      <c r="K20" s="42" t="s">
        <v>19</v>
      </c>
    </row>
    <row r="21" spans="1:11">
      <c r="A21" s="192"/>
      <c r="B21" s="194"/>
      <c r="C21" s="193" t="s">
        <v>47</v>
      </c>
      <c r="D21" s="83" t="s">
        <v>828</v>
      </c>
      <c r="E21" s="84"/>
      <c r="F21" s="85"/>
      <c r="G21" s="176" t="s">
        <v>110</v>
      </c>
      <c r="H21" s="176" t="s">
        <v>110</v>
      </c>
      <c r="I21" s="176" t="s">
        <v>50</v>
      </c>
      <c r="J21" s="42">
        <v>5</v>
      </c>
      <c r="K21" s="42" t="s">
        <v>19</v>
      </c>
    </row>
    <row r="22" spans="1:11">
      <c r="A22" s="192"/>
      <c r="B22" s="194"/>
      <c r="C22" s="194"/>
      <c r="D22" s="83" t="s">
        <v>834</v>
      </c>
      <c r="E22" s="84"/>
      <c r="F22" s="85"/>
      <c r="G22" s="176" t="s">
        <v>111</v>
      </c>
      <c r="H22" s="176" t="s">
        <v>111</v>
      </c>
      <c r="I22" s="176" t="s">
        <v>50</v>
      </c>
      <c r="J22" s="42">
        <v>5</v>
      </c>
      <c r="K22" s="42" t="s">
        <v>19</v>
      </c>
    </row>
    <row r="23" spans="1:11">
      <c r="A23" s="192"/>
      <c r="B23" s="195"/>
      <c r="C23" s="194"/>
      <c r="D23" s="83" t="s">
        <v>833</v>
      </c>
      <c r="E23" s="84"/>
      <c r="F23" s="85"/>
      <c r="G23" s="176" t="s">
        <v>112</v>
      </c>
      <c r="H23" s="176" t="s">
        <v>112</v>
      </c>
      <c r="I23" s="176" t="s">
        <v>50</v>
      </c>
      <c r="J23" s="42">
        <v>5</v>
      </c>
      <c r="K23" s="42" t="s">
        <v>19</v>
      </c>
    </row>
    <row r="24" spans="1:11" ht="40.5" customHeight="1">
      <c r="A24" s="192"/>
      <c r="B24" s="193" t="s">
        <v>51</v>
      </c>
      <c r="C24" s="193" t="s">
        <v>52</v>
      </c>
      <c r="D24" s="83" t="s">
        <v>832</v>
      </c>
      <c r="E24" s="84"/>
      <c r="F24" s="85"/>
      <c r="G24" s="176" t="s">
        <v>113</v>
      </c>
      <c r="H24" s="176" t="s">
        <v>38</v>
      </c>
      <c r="I24" s="176" t="s">
        <v>50</v>
      </c>
      <c r="J24" s="42">
        <v>5</v>
      </c>
      <c r="K24" s="42" t="s">
        <v>19</v>
      </c>
    </row>
    <row r="25" spans="1:11" ht="41.25" customHeight="1">
      <c r="A25" s="192"/>
      <c r="B25" s="194"/>
      <c r="C25" s="194"/>
      <c r="D25" s="83" t="s">
        <v>831</v>
      </c>
      <c r="E25" s="84"/>
      <c r="F25" s="85"/>
      <c r="G25" s="176" t="s">
        <v>114</v>
      </c>
      <c r="H25" s="176" t="s">
        <v>38</v>
      </c>
      <c r="I25" s="176" t="s">
        <v>50</v>
      </c>
      <c r="J25" s="42">
        <v>5</v>
      </c>
      <c r="K25" s="42" t="s">
        <v>19</v>
      </c>
    </row>
    <row r="26" spans="1:11" ht="39" customHeight="1">
      <c r="A26" s="192"/>
      <c r="B26" s="194"/>
      <c r="C26" s="195"/>
      <c r="D26" s="83" t="s">
        <v>830</v>
      </c>
      <c r="E26" s="84"/>
      <c r="F26" s="85"/>
      <c r="G26" s="176" t="s">
        <v>115</v>
      </c>
      <c r="H26" s="176" t="s">
        <v>38</v>
      </c>
      <c r="I26" s="176" t="s">
        <v>41</v>
      </c>
      <c r="J26" s="42">
        <v>10</v>
      </c>
      <c r="K26" s="42" t="s">
        <v>19</v>
      </c>
    </row>
    <row r="27" spans="1:11" ht="27">
      <c r="A27" s="192"/>
      <c r="B27" s="194"/>
      <c r="C27" s="196" t="s">
        <v>54</v>
      </c>
      <c r="D27" s="83" t="s">
        <v>829</v>
      </c>
      <c r="E27" s="84"/>
      <c r="F27" s="85"/>
      <c r="G27" s="176" t="s">
        <v>116</v>
      </c>
      <c r="H27" s="176" t="s">
        <v>38</v>
      </c>
      <c r="I27" s="176" t="s">
        <v>41</v>
      </c>
      <c r="J27" s="42">
        <v>10</v>
      </c>
      <c r="K27" s="42" t="s">
        <v>19</v>
      </c>
    </row>
    <row r="28" spans="1:11">
      <c r="A28" s="192"/>
      <c r="B28" s="193" t="s">
        <v>58</v>
      </c>
      <c r="C28" s="193" t="s">
        <v>59</v>
      </c>
      <c r="D28" s="83" t="s">
        <v>117</v>
      </c>
      <c r="E28" s="84"/>
      <c r="F28" s="85"/>
      <c r="G28" s="176" t="s">
        <v>80</v>
      </c>
      <c r="H28" s="176" t="s">
        <v>80</v>
      </c>
      <c r="I28" s="176" t="s">
        <v>118</v>
      </c>
      <c r="J28" s="42">
        <v>4</v>
      </c>
      <c r="K28" s="42" t="s">
        <v>19</v>
      </c>
    </row>
    <row r="29" spans="1:11">
      <c r="A29" s="192"/>
      <c r="B29" s="194"/>
      <c r="C29" s="194"/>
      <c r="D29" s="83" t="s">
        <v>119</v>
      </c>
      <c r="E29" s="84"/>
      <c r="F29" s="85"/>
      <c r="G29" s="176" t="s">
        <v>80</v>
      </c>
      <c r="H29" s="176" t="s">
        <v>80</v>
      </c>
      <c r="I29" s="176" t="s">
        <v>120</v>
      </c>
      <c r="J29" s="42">
        <v>3</v>
      </c>
      <c r="K29" s="42" t="s">
        <v>19</v>
      </c>
    </row>
    <row r="30" spans="1:11">
      <c r="A30" s="188"/>
      <c r="B30" s="195"/>
      <c r="C30" s="195"/>
      <c r="D30" s="83" t="s">
        <v>121</v>
      </c>
      <c r="E30" s="84"/>
      <c r="F30" s="85"/>
      <c r="G30" s="176" t="s">
        <v>80</v>
      </c>
      <c r="H30" s="176" t="s">
        <v>80</v>
      </c>
      <c r="I30" s="176" t="s">
        <v>120</v>
      </c>
      <c r="J30" s="42">
        <v>3</v>
      </c>
      <c r="K30" s="42" t="s">
        <v>19</v>
      </c>
    </row>
    <row r="31" spans="1:11">
      <c r="A31" s="198" t="s">
        <v>62</v>
      </c>
      <c r="B31" s="199"/>
      <c r="C31" s="199"/>
      <c r="D31" s="199"/>
      <c r="E31" s="199"/>
      <c r="F31" s="199"/>
      <c r="G31" s="200"/>
      <c r="H31" s="201" t="s">
        <v>19</v>
      </c>
      <c r="I31" s="201">
        <v>100</v>
      </c>
      <c r="J31" s="202">
        <f>SUM(J15:J30)+K8</f>
        <v>98.924999999999997</v>
      </c>
      <c r="K31" s="42" t="s">
        <v>19</v>
      </c>
    </row>
  </sheetData>
  <mergeCells count="45">
    <mergeCell ref="A31:G31"/>
    <mergeCell ref="B28:B30"/>
    <mergeCell ref="C28:C30"/>
    <mergeCell ref="D28:F28"/>
    <mergeCell ref="D29:F29"/>
    <mergeCell ref="D30:F30"/>
    <mergeCell ref="C21:C23"/>
    <mergeCell ref="D21:F21"/>
    <mergeCell ref="D22:F22"/>
    <mergeCell ref="D23:F23"/>
    <mergeCell ref="B24:B27"/>
    <mergeCell ref="C24:C26"/>
    <mergeCell ref="D24:F24"/>
    <mergeCell ref="D25:F25"/>
    <mergeCell ref="D26:F26"/>
    <mergeCell ref="D27:F27"/>
    <mergeCell ref="D20:F20"/>
    <mergeCell ref="A12:A13"/>
    <mergeCell ref="B12:G12"/>
    <mergeCell ref="H12:K12"/>
    <mergeCell ref="B13:G13"/>
    <mergeCell ref="H13:K13"/>
    <mergeCell ref="A14:A30"/>
    <mergeCell ref="D14:F14"/>
    <mergeCell ref="B15:B23"/>
    <mergeCell ref="C15:C17"/>
    <mergeCell ref="D15:F15"/>
    <mergeCell ref="D16:F16"/>
    <mergeCell ref="D17:F17"/>
    <mergeCell ref="C18:C19"/>
    <mergeCell ref="D18:F18"/>
    <mergeCell ref="D19:F19"/>
    <mergeCell ref="A7:C11"/>
    <mergeCell ref="D7:E7"/>
    <mergeCell ref="D8:E8"/>
    <mergeCell ref="D9:E9"/>
    <mergeCell ref="D10:E10"/>
    <mergeCell ref="D11:E11"/>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election activeCell="B14" sqref="B14"/>
    </sheetView>
  </sheetViews>
  <sheetFormatPr defaultColWidth="8.25" defaultRowHeight="13.5"/>
  <cols>
    <col min="1" max="1" width="6.125" customWidth="1"/>
    <col min="2" max="2" width="9.5" customWidth="1"/>
    <col min="3" max="3" width="9.25" customWidth="1"/>
    <col min="4" max="4" width="11.375" customWidth="1"/>
    <col min="5" max="5" width="8.625" customWidth="1"/>
    <col min="6" max="8" width="11.125" customWidth="1"/>
    <col min="9" max="10" width="9" customWidth="1"/>
    <col min="11" max="11" width="13.125"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207" t="s">
        <v>3</v>
      </c>
      <c r="B5" s="208"/>
      <c r="C5" s="209"/>
      <c r="D5" s="210" t="s">
        <v>704</v>
      </c>
      <c r="E5" s="211"/>
      <c r="F5" s="211"/>
      <c r="G5" s="211"/>
      <c r="H5" s="211"/>
      <c r="I5" s="211"/>
      <c r="J5" s="211"/>
      <c r="K5" s="212"/>
    </row>
    <row r="6" spans="1:15" ht="33.6" customHeight="1">
      <c r="A6" s="207" t="s">
        <v>5</v>
      </c>
      <c r="B6" s="208"/>
      <c r="C6" s="209"/>
      <c r="D6" s="207" t="s">
        <v>6</v>
      </c>
      <c r="E6" s="208"/>
      <c r="F6" s="208"/>
      <c r="G6" s="213"/>
      <c r="H6" s="214" t="s">
        <v>7</v>
      </c>
      <c r="I6" s="207" t="s">
        <v>694</v>
      </c>
      <c r="J6" s="208"/>
      <c r="K6" s="209"/>
    </row>
    <row r="7" spans="1:15" ht="33.6" customHeight="1">
      <c r="A7" s="215" t="s">
        <v>9</v>
      </c>
      <c r="B7" s="216"/>
      <c r="C7" s="217"/>
      <c r="D7" s="207"/>
      <c r="E7" s="209"/>
      <c r="F7" s="218" t="s">
        <v>10</v>
      </c>
      <c r="G7" s="218" t="s">
        <v>11</v>
      </c>
      <c r="H7" s="218" t="s">
        <v>12</v>
      </c>
      <c r="I7" s="218" t="s">
        <v>13</v>
      </c>
      <c r="J7" s="218" t="s">
        <v>14</v>
      </c>
      <c r="K7" s="214" t="s">
        <v>15</v>
      </c>
    </row>
    <row r="8" spans="1:15" ht="33.6" customHeight="1">
      <c r="A8" s="219"/>
      <c r="B8" s="178"/>
      <c r="C8" s="220"/>
      <c r="D8" s="207" t="s">
        <v>16</v>
      </c>
      <c r="E8" s="209"/>
      <c r="F8" s="214">
        <f>F9+F10+F11</f>
        <v>300.92099999999999</v>
      </c>
      <c r="G8" s="214">
        <f>G9+G10+G11</f>
        <v>300.92099999999999</v>
      </c>
      <c r="H8" s="214">
        <f>H9+H10+H11</f>
        <v>300.92099999999999</v>
      </c>
      <c r="I8" s="214">
        <v>10</v>
      </c>
      <c r="J8" s="221">
        <f>H8/G8</f>
        <v>1</v>
      </c>
      <c r="K8" s="222">
        <f>J8*I8</f>
        <v>10</v>
      </c>
    </row>
    <row r="9" spans="1:15" ht="33.6" customHeight="1">
      <c r="A9" s="219"/>
      <c r="B9" s="178"/>
      <c r="C9" s="220"/>
      <c r="D9" s="207" t="s">
        <v>17</v>
      </c>
      <c r="E9" s="209"/>
      <c r="F9" s="214">
        <v>300.92099999999999</v>
      </c>
      <c r="G9" s="214">
        <v>300.92099999999999</v>
      </c>
      <c r="H9" s="214">
        <v>300.92099999999999</v>
      </c>
      <c r="I9" s="214" t="s">
        <v>18</v>
      </c>
      <c r="J9" s="214" t="s">
        <v>19</v>
      </c>
      <c r="K9" s="214" t="s">
        <v>19</v>
      </c>
    </row>
    <row r="10" spans="1:15" ht="33.6" customHeight="1">
      <c r="A10" s="219"/>
      <c r="B10" s="178"/>
      <c r="C10" s="220"/>
      <c r="D10" s="207" t="s">
        <v>20</v>
      </c>
      <c r="E10" s="209"/>
      <c r="F10" s="214">
        <v>0</v>
      </c>
      <c r="G10" s="214">
        <v>0</v>
      </c>
      <c r="H10" s="214">
        <v>0</v>
      </c>
      <c r="I10" s="214" t="s">
        <v>18</v>
      </c>
      <c r="J10" s="214" t="s">
        <v>19</v>
      </c>
      <c r="K10" s="214" t="s">
        <v>19</v>
      </c>
    </row>
    <row r="11" spans="1:15" ht="33.6" customHeight="1">
      <c r="A11" s="219"/>
      <c r="B11" s="178"/>
      <c r="C11" s="220"/>
      <c r="D11" s="223" t="s">
        <v>21</v>
      </c>
      <c r="E11" s="224"/>
      <c r="F11" s="225">
        <v>0</v>
      </c>
      <c r="G11" s="225">
        <v>0</v>
      </c>
      <c r="H11" s="225">
        <v>0</v>
      </c>
      <c r="I11" s="214" t="s">
        <v>18</v>
      </c>
      <c r="J11" s="214" t="s">
        <v>19</v>
      </c>
      <c r="K11" s="214" t="s">
        <v>19</v>
      </c>
    </row>
    <row r="12" spans="1:15" ht="33.6" customHeight="1">
      <c r="A12" s="226" t="s">
        <v>22</v>
      </c>
      <c r="B12" s="227" t="s">
        <v>23</v>
      </c>
      <c r="C12" s="228"/>
      <c r="D12" s="228"/>
      <c r="E12" s="228"/>
      <c r="F12" s="228"/>
      <c r="G12" s="229"/>
      <c r="H12" s="207" t="s">
        <v>24</v>
      </c>
      <c r="I12" s="208"/>
      <c r="J12" s="208"/>
      <c r="K12" s="209"/>
    </row>
    <row r="13" spans="1:15" ht="96.6" customHeight="1">
      <c r="A13" s="230"/>
      <c r="B13" s="234" t="s">
        <v>705</v>
      </c>
      <c r="C13" s="235"/>
      <c r="D13" s="235"/>
      <c r="E13" s="235"/>
      <c r="F13" s="235"/>
      <c r="G13" s="236"/>
      <c r="H13" s="234" t="s">
        <v>696</v>
      </c>
      <c r="I13" s="235"/>
      <c r="J13" s="235"/>
      <c r="K13" s="236"/>
      <c r="M13" s="3"/>
      <c r="N13" s="3"/>
      <c r="O13" s="3"/>
    </row>
    <row r="14" spans="1:15" ht="36" customHeight="1">
      <c r="A14" s="226" t="s">
        <v>27</v>
      </c>
      <c r="B14" s="218" t="s">
        <v>28</v>
      </c>
      <c r="C14" s="214" t="s">
        <v>29</v>
      </c>
      <c r="D14" s="207" t="s">
        <v>30</v>
      </c>
      <c r="E14" s="208"/>
      <c r="F14" s="209"/>
      <c r="G14" s="218" t="s">
        <v>31</v>
      </c>
      <c r="H14" s="214" t="s">
        <v>32</v>
      </c>
      <c r="I14" s="218" t="s">
        <v>33</v>
      </c>
      <c r="J14" s="218" t="s">
        <v>15</v>
      </c>
      <c r="K14" s="218" t="s">
        <v>34</v>
      </c>
    </row>
    <row r="15" spans="1:15" ht="36.6" customHeight="1">
      <c r="A15" s="237"/>
      <c r="B15" s="238" t="s">
        <v>35</v>
      </c>
      <c r="C15" s="243" t="s">
        <v>36</v>
      </c>
      <c r="D15" s="163" t="s">
        <v>1024</v>
      </c>
      <c r="E15" s="164"/>
      <c r="F15" s="165"/>
      <c r="G15" s="218" t="s">
        <v>1114</v>
      </c>
      <c r="H15" s="218" t="s">
        <v>1115</v>
      </c>
      <c r="I15" s="218">
        <v>20</v>
      </c>
      <c r="J15" s="214">
        <v>20</v>
      </c>
      <c r="K15" s="214" t="s">
        <v>19</v>
      </c>
    </row>
    <row r="16" spans="1:15" ht="47.25" customHeight="1">
      <c r="A16" s="237"/>
      <c r="B16" s="239"/>
      <c r="C16" s="241" t="s">
        <v>43</v>
      </c>
      <c r="D16" s="163" t="s">
        <v>964</v>
      </c>
      <c r="E16" s="164"/>
      <c r="F16" s="165"/>
      <c r="G16" s="252" t="s">
        <v>71</v>
      </c>
      <c r="H16" s="264" t="s">
        <v>977</v>
      </c>
      <c r="I16" s="218">
        <v>10</v>
      </c>
      <c r="J16" s="214">
        <v>10</v>
      </c>
      <c r="K16" s="214" t="s">
        <v>19</v>
      </c>
    </row>
    <row r="17" spans="1:11" ht="42" customHeight="1">
      <c r="A17" s="237"/>
      <c r="B17" s="239"/>
      <c r="C17" s="241" t="s">
        <v>45</v>
      </c>
      <c r="D17" s="163" t="s">
        <v>965</v>
      </c>
      <c r="E17" s="164"/>
      <c r="F17" s="165"/>
      <c r="G17" s="218" t="s">
        <v>988</v>
      </c>
      <c r="H17" s="218" t="s">
        <v>988</v>
      </c>
      <c r="I17" s="218">
        <v>10</v>
      </c>
      <c r="J17" s="214">
        <v>10</v>
      </c>
      <c r="K17" s="214" t="s">
        <v>19</v>
      </c>
    </row>
    <row r="18" spans="1:11" ht="40.5" customHeight="1">
      <c r="A18" s="237"/>
      <c r="B18" s="240"/>
      <c r="C18" s="241" t="s">
        <v>47</v>
      </c>
      <c r="D18" s="163" t="s">
        <v>966</v>
      </c>
      <c r="E18" s="164"/>
      <c r="F18" s="165"/>
      <c r="G18" s="218" t="s">
        <v>973</v>
      </c>
      <c r="H18" s="218" t="s">
        <v>973</v>
      </c>
      <c r="I18" s="218">
        <v>10</v>
      </c>
      <c r="J18" s="214">
        <v>10</v>
      </c>
      <c r="K18" s="214" t="s">
        <v>19</v>
      </c>
    </row>
    <row r="19" spans="1:11" ht="33.75" customHeight="1">
      <c r="A19" s="237"/>
      <c r="B19" s="253" t="s">
        <v>51</v>
      </c>
      <c r="C19" s="241" t="s">
        <v>52</v>
      </c>
      <c r="D19" s="163" t="s">
        <v>989</v>
      </c>
      <c r="E19" s="164"/>
      <c r="F19" s="165"/>
      <c r="G19" s="218" t="s">
        <v>990</v>
      </c>
      <c r="H19" s="218" t="s">
        <v>910</v>
      </c>
      <c r="I19" s="218">
        <v>30</v>
      </c>
      <c r="J19" s="214">
        <v>30</v>
      </c>
      <c r="K19" s="214" t="s">
        <v>19</v>
      </c>
    </row>
    <row r="20" spans="1:11" ht="30" customHeight="1">
      <c r="A20" s="230"/>
      <c r="B20" s="243" t="s">
        <v>58</v>
      </c>
      <c r="C20" s="243" t="s">
        <v>1073</v>
      </c>
      <c r="D20" s="163" t="s">
        <v>1117</v>
      </c>
      <c r="E20" s="164"/>
      <c r="F20" s="165"/>
      <c r="G20" s="218" t="s">
        <v>458</v>
      </c>
      <c r="H20" s="242">
        <v>0.95</v>
      </c>
      <c r="I20" s="218" t="s">
        <v>41</v>
      </c>
      <c r="J20" s="214">
        <v>10</v>
      </c>
      <c r="K20" s="214" t="s">
        <v>19</v>
      </c>
    </row>
    <row r="21" spans="1:11" ht="30" customHeight="1">
      <c r="A21" s="244" t="s">
        <v>62</v>
      </c>
      <c r="B21" s="245"/>
      <c r="C21" s="245"/>
      <c r="D21" s="245"/>
      <c r="E21" s="245"/>
      <c r="F21" s="245"/>
      <c r="G21" s="246"/>
      <c r="H21" s="247" t="s">
        <v>19</v>
      </c>
      <c r="I21" s="247">
        <v>100</v>
      </c>
      <c r="J21" s="248">
        <f>SUM(J15:J20)+K8</f>
        <v>100</v>
      </c>
      <c r="K21" s="214" t="s">
        <v>19</v>
      </c>
    </row>
    <row r="22" spans="1:11" ht="30" customHeight="1"/>
    <row r="23" spans="1:11" ht="30" customHeight="1"/>
  </sheetData>
  <mergeCells count="28">
    <mergeCell ref="A2:K2"/>
    <mergeCell ref="A3:K3"/>
    <mergeCell ref="A5:C5"/>
    <mergeCell ref="D5:K5"/>
    <mergeCell ref="A6:C6"/>
    <mergeCell ref="D6:G6"/>
    <mergeCell ref="I6:K6"/>
    <mergeCell ref="A7:C11"/>
    <mergeCell ref="D7:E7"/>
    <mergeCell ref="D8:E8"/>
    <mergeCell ref="D9:E9"/>
    <mergeCell ref="D10:E10"/>
    <mergeCell ref="D11:E11"/>
    <mergeCell ref="A12:A13"/>
    <mergeCell ref="B12:G12"/>
    <mergeCell ref="H12:K12"/>
    <mergeCell ref="B13:G13"/>
    <mergeCell ref="H13:K13"/>
    <mergeCell ref="A14:A20"/>
    <mergeCell ref="A21:G21"/>
    <mergeCell ref="D17:F17"/>
    <mergeCell ref="D18:F18"/>
    <mergeCell ref="D19:F19"/>
    <mergeCell ref="D20:F20"/>
    <mergeCell ref="D14:F14"/>
    <mergeCell ref="B15:B18"/>
    <mergeCell ref="D15:F15"/>
    <mergeCell ref="D16:F16"/>
  </mergeCells>
  <phoneticPr fontId="29" type="noConversion"/>
  <pageMargins left="0.7" right="0.7" top="0.75" bottom="0.75" header="0.3" footer="0.3"/>
  <pageSetup paperSize="9" scale="80"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B14" sqref="B14"/>
    </sheetView>
  </sheetViews>
  <sheetFormatPr defaultColWidth="8.25" defaultRowHeight="13.5"/>
  <cols>
    <col min="1" max="1" width="6.125" customWidth="1"/>
    <col min="2" max="2" width="9.5" customWidth="1"/>
    <col min="3" max="3" width="9.25" customWidth="1"/>
    <col min="4" max="4" width="13.5" customWidth="1"/>
    <col min="5" max="5" width="7" customWidth="1"/>
    <col min="6" max="6" width="6.75" customWidth="1"/>
    <col min="7" max="7" width="13.375" customWidth="1"/>
    <col min="8" max="8" width="12.125" customWidth="1"/>
    <col min="9" max="10" width="9" customWidth="1"/>
    <col min="11" max="11" width="13.875" customWidth="1"/>
  </cols>
  <sheetData>
    <row r="1" spans="1:15" ht="28.35" customHeight="1">
      <c r="A1" s="5" t="s">
        <v>0</v>
      </c>
    </row>
    <row r="2" spans="1:15" ht="24.75" customHeight="1">
      <c r="A2" s="59" t="s">
        <v>1</v>
      </c>
      <c r="B2" s="59"/>
      <c r="C2" s="59"/>
      <c r="D2" s="59"/>
      <c r="E2" s="59"/>
      <c r="F2" s="59"/>
      <c r="G2" s="59"/>
      <c r="H2" s="59"/>
      <c r="I2" s="59"/>
      <c r="J2" s="59"/>
      <c r="K2" s="59"/>
    </row>
    <row r="3" spans="1:15" ht="15.95" customHeight="1">
      <c r="A3" s="57" t="s">
        <v>2</v>
      </c>
      <c r="B3" s="57"/>
      <c r="C3" s="57"/>
      <c r="D3" s="57"/>
      <c r="E3" s="57"/>
      <c r="F3" s="57"/>
      <c r="G3" s="57"/>
      <c r="H3" s="57"/>
      <c r="I3" s="57"/>
      <c r="J3" s="57"/>
      <c r="K3" s="57"/>
    </row>
    <row r="4" spans="1:15" ht="14.1" customHeight="1">
      <c r="A4" s="2"/>
      <c r="B4" s="2"/>
      <c r="C4" s="2"/>
      <c r="D4" s="2"/>
      <c r="E4" s="2"/>
      <c r="F4" s="2"/>
      <c r="G4" s="2"/>
      <c r="H4" s="2"/>
      <c r="I4" s="2"/>
      <c r="J4" s="2"/>
      <c r="K4" s="2"/>
    </row>
    <row r="5" spans="1:15" ht="33.6" customHeight="1">
      <c r="A5" s="60" t="s">
        <v>3</v>
      </c>
      <c r="B5" s="61"/>
      <c r="C5" s="62"/>
      <c r="D5" s="63" t="s">
        <v>122</v>
      </c>
      <c r="E5" s="64"/>
      <c r="F5" s="64"/>
      <c r="G5" s="64"/>
      <c r="H5" s="64"/>
      <c r="I5" s="64"/>
      <c r="J5" s="64"/>
      <c r="K5" s="65"/>
    </row>
    <row r="6" spans="1:15" ht="33.6" customHeight="1">
      <c r="A6" s="60" t="s">
        <v>5</v>
      </c>
      <c r="B6" s="61"/>
      <c r="C6" s="62"/>
      <c r="D6" s="60" t="s">
        <v>6</v>
      </c>
      <c r="E6" s="61"/>
      <c r="F6" s="61"/>
      <c r="G6" s="66"/>
      <c r="H6" s="6" t="s">
        <v>7</v>
      </c>
      <c r="I6" s="60" t="s">
        <v>8</v>
      </c>
      <c r="J6" s="61"/>
      <c r="K6" s="62"/>
    </row>
    <row r="7" spans="1:15" ht="33.6" customHeight="1">
      <c r="A7" s="67" t="s">
        <v>9</v>
      </c>
      <c r="B7" s="68"/>
      <c r="C7" s="69"/>
      <c r="D7" s="60"/>
      <c r="E7" s="62"/>
      <c r="F7" s="7" t="s">
        <v>10</v>
      </c>
      <c r="G7" s="7" t="s">
        <v>11</v>
      </c>
      <c r="H7" s="7" t="s">
        <v>12</v>
      </c>
      <c r="I7" s="7" t="s">
        <v>13</v>
      </c>
      <c r="J7" s="7" t="s">
        <v>14</v>
      </c>
      <c r="K7" s="6" t="s">
        <v>15</v>
      </c>
    </row>
    <row r="8" spans="1:15" ht="33.6" customHeight="1">
      <c r="A8" s="70"/>
      <c r="B8" s="71"/>
      <c r="C8" s="72"/>
      <c r="D8" s="60" t="s">
        <v>16</v>
      </c>
      <c r="E8" s="62"/>
      <c r="F8" s="6">
        <f>F9+F10+F11</f>
        <v>329</v>
      </c>
      <c r="G8" s="6">
        <f>G9+G10+G11</f>
        <v>329</v>
      </c>
      <c r="H8" s="6">
        <f>H9+H10+H11</f>
        <v>313.45100000000002</v>
      </c>
      <c r="I8" s="6">
        <v>10</v>
      </c>
      <c r="J8" s="8">
        <f>H8/G8</f>
        <v>0.95273860182370829</v>
      </c>
      <c r="K8" s="9">
        <f>J8*I8</f>
        <v>9.5273860182370829</v>
      </c>
    </row>
    <row r="9" spans="1:15" ht="33.6" customHeight="1">
      <c r="A9" s="70"/>
      <c r="B9" s="71"/>
      <c r="C9" s="72"/>
      <c r="D9" s="60" t="s">
        <v>17</v>
      </c>
      <c r="E9" s="62"/>
      <c r="F9" s="6">
        <v>329</v>
      </c>
      <c r="G9" s="6">
        <v>329</v>
      </c>
      <c r="H9" s="6">
        <v>313.45100000000002</v>
      </c>
      <c r="I9" s="4" t="s">
        <v>18</v>
      </c>
      <c r="J9" s="6" t="s">
        <v>19</v>
      </c>
      <c r="K9" s="6" t="s">
        <v>19</v>
      </c>
    </row>
    <row r="10" spans="1:15" ht="33.6" customHeight="1">
      <c r="A10" s="70"/>
      <c r="B10" s="71"/>
      <c r="C10" s="72"/>
      <c r="D10" s="60" t="s">
        <v>20</v>
      </c>
      <c r="E10" s="62"/>
      <c r="F10" s="6">
        <v>0</v>
      </c>
      <c r="G10" s="6">
        <v>0</v>
      </c>
      <c r="H10" s="6">
        <v>0</v>
      </c>
      <c r="I10" s="4" t="s">
        <v>18</v>
      </c>
      <c r="J10" s="6" t="s">
        <v>19</v>
      </c>
      <c r="K10" s="6" t="s">
        <v>19</v>
      </c>
    </row>
    <row r="11" spans="1:15" ht="33.6" customHeight="1">
      <c r="A11" s="70"/>
      <c r="B11" s="71"/>
      <c r="C11" s="72"/>
      <c r="D11" s="73" t="s">
        <v>21</v>
      </c>
      <c r="E11" s="74"/>
      <c r="F11" s="10">
        <v>0</v>
      </c>
      <c r="G11" s="10">
        <v>0</v>
      </c>
      <c r="H11" s="10">
        <v>0</v>
      </c>
      <c r="I11" s="4" t="s">
        <v>18</v>
      </c>
      <c r="J11" s="6" t="s">
        <v>19</v>
      </c>
      <c r="K11" s="6" t="s">
        <v>19</v>
      </c>
    </row>
    <row r="12" spans="1:15" ht="33.6" customHeight="1">
      <c r="A12" s="75" t="s">
        <v>22</v>
      </c>
      <c r="B12" s="77" t="s">
        <v>23</v>
      </c>
      <c r="C12" s="78"/>
      <c r="D12" s="78"/>
      <c r="E12" s="78"/>
      <c r="F12" s="78"/>
      <c r="G12" s="79"/>
      <c r="H12" s="60" t="s">
        <v>24</v>
      </c>
      <c r="I12" s="61"/>
      <c r="J12" s="61"/>
      <c r="K12" s="62"/>
    </row>
    <row r="13" spans="1:15" ht="96.6" customHeight="1">
      <c r="A13" s="76"/>
      <c r="B13" s="80" t="s">
        <v>123</v>
      </c>
      <c r="C13" s="81"/>
      <c r="D13" s="81"/>
      <c r="E13" s="81"/>
      <c r="F13" s="81"/>
      <c r="G13" s="82"/>
      <c r="H13" s="80" t="s">
        <v>123</v>
      </c>
      <c r="I13" s="81"/>
      <c r="J13" s="81"/>
      <c r="K13" s="82"/>
      <c r="M13" s="3"/>
      <c r="N13" s="3"/>
      <c r="O13" s="3"/>
    </row>
    <row r="14" spans="1:15" ht="36" customHeight="1">
      <c r="A14" s="75" t="s">
        <v>27</v>
      </c>
      <c r="B14" s="7" t="s">
        <v>28</v>
      </c>
      <c r="C14" s="6" t="s">
        <v>29</v>
      </c>
      <c r="D14" s="60" t="s">
        <v>30</v>
      </c>
      <c r="E14" s="61"/>
      <c r="F14" s="62"/>
      <c r="G14" s="7" t="s">
        <v>31</v>
      </c>
      <c r="H14" s="6" t="s">
        <v>32</v>
      </c>
      <c r="I14" s="7" t="s">
        <v>33</v>
      </c>
      <c r="J14" s="7" t="s">
        <v>15</v>
      </c>
      <c r="K14" s="7" t="s">
        <v>34</v>
      </c>
    </row>
    <row r="15" spans="1:15" ht="36.6" customHeight="1">
      <c r="A15" s="92"/>
      <c r="B15" s="89" t="s">
        <v>35</v>
      </c>
      <c r="C15" s="89" t="s">
        <v>36</v>
      </c>
      <c r="D15" s="83" t="s">
        <v>124</v>
      </c>
      <c r="E15" s="84"/>
      <c r="F15" s="85"/>
      <c r="G15" s="7" t="s">
        <v>125</v>
      </c>
      <c r="H15" s="7" t="s">
        <v>125</v>
      </c>
      <c r="I15" s="7" t="s">
        <v>41</v>
      </c>
      <c r="J15" s="6">
        <v>10</v>
      </c>
      <c r="K15" s="6" t="s">
        <v>19</v>
      </c>
    </row>
    <row r="16" spans="1:15" ht="36.6" customHeight="1">
      <c r="A16" s="92"/>
      <c r="B16" s="90"/>
      <c r="C16" s="91"/>
      <c r="D16" s="83" t="s">
        <v>126</v>
      </c>
      <c r="E16" s="84"/>
      <c r="F16" s="85"/>
      <c r="G16" s="7" t="s">
        <v>127</v>
      </c>
      <c r="H16" s="7" t="s">
        <v>127</v>
      </c>
      <c r="I16" s="7" t="s">
        <v>41</v>
      </c>
      <c r="J16" s="6">
        <v>10</v>
      </c>
      <c r="K16" s="6" t="s">
        <v>19</v>
      </c>
    </row>
    <row r="17" spans="1:11" ht="42.75" customHeight="1">
      <c r="A17" s="92"/>
      <c r="B17" s="90"/>
      <c r="C17" s="11" t="s">
        <v>43</v>
      </c>
      <c r="D17" s="83" t="s">
        <v>826</v>
      </c>
      <c r="E17" s="84"/>
      <c r="F17" s="85"/>
      <c r="G17" s="7" t="s">
        <v>71</v>
      </c>
      <c r="H17" s="7" t="s">
        <v>71</v>
      </c>
      <c r="I17" s="7" t="s">
        <v>41</v>
      </c>
      <c r="J17" s="6">
        <v>10</v>
      </c>
      <c r="K17" s="6" t="s">
        <v>19</v>
      </c>
    </row>
    <row r="18" spans="1:11" ht="24" customHeight="1">
      <c r="A18" s="92"/>
      <c r="B18" s="90"/>
      <c r="C18" s="11" t="s">
        <v>45</v>
      </c>
      <c r="D18" s="83" t="s">
        <v>827</v>
      </c>
      <c r="E18" s="84"/>
      <c r="F18" s="85"/>
      <c r="G18" s="7" t="s">
        <v>128</v>
      </c>
      <c r="H18" s="7" t="s">
        <v>128</v>
      </c>
      <c r="I18" s="7" t="s">
        <v>41</v>
      </c>
      <c r="J18" s="6">
        <v>10</v>
      </c>
      <c r="K18" s="6" t="s">
        <v>19</v>
      </c>
    </row>
    <row r="19" spans="1:11" ht="28.5" customHeight="1">
      <c r="A19" s="92"/>
      <c r="B19" s="91"/>
      <c r="C19" s="11" t="s">
        <v>47</v>
      </c>
      <c r="D19" s="83" t="s">
        <v>836</v>
      </c>
      <c r="E19" s="84"/>
      <c r="F19" s="85"/>
      <c r="G19" s="7" t="s">
        <v>129</v>
      </c>
      <c r="H19" s="7" t="s">
        <v>129</v>
      </c>
      <c r="I19" s="7" t="s">
        <v>41</v>
      </c>
      <c r="J19" s="6">
        <v>10</v>
      </c>
      <c r="K19" s="6" t="s">
        <v>19</v>
      </c>
    </row>
    <row r="20" spans="1:11" ht="39" customHeight="1">
      <c r="A20" s="92"/>
      <c r="B20" s="89" t="s">
        <v>51</v>
      </c>
      <c r="C20" s="89" t="s">
        <v>52</v>
      </c>
      <c r="D20" s="83" t="s">
        <v>130</v>
      </c>
      <c r="E20" s="84"/>
      <c r="F20" s="85"/>
      <c r="G20" s="7" t="s">
        <v>131</v>
      </c>
      <c r="H20" s="7" t="s">
        <v>131</v>
      </c>
      <c r="I20" s="7" t="s">
        <v>41</v>
      </c>
      <c r="J20" s="6">
        <v>10</v>
      </c>
      <c r="K20" s="6" t="s">
        <v>19</v>
      </c>
    </row>
    <row r="21" spans="1:11" ht="42.75" customHeight="1">
      <c r="A21" s="92"/>
      <c r="B21" s="90"/>
      <c r="C21" s="91"/>
      <c r="D21" s="83" t="s">
        <v>132</v>
      </c>
      <c r="E21" s="84"/>
      <c r="F21" s="85"/>
      <c r="G21" s="7" t="s">
        <v>133</v>
      </c>
      <c r="H21" s="7" t="s">
        <v>133</v>
      </c>
      <c r="I21" s="7" t="s">
        <v>50</v>
      </c>
      <c r="J21" s="6">
        <v>5</v>
      </c>
      <c r="K21" s="6" t="s">
        <v>19</v>
      </c>
    </row>
    <row r="22" spans="1:11" ht="24" customHeight="1">
      <c r="A22" s="92"/>
      <c r="B22" s="90"/>
      <c r="C22" s="89" t="s">
        <v>54</v>
      </c>
      <c r="D22" s="83" t="s">
        <v>837</v>
      </c>
      <c r="E22" s="84"/>
      <c r="F22" s="85"/>
      <c r="G22" s="7" t="s">
        <v>55</v>
      </c>
      <c r="H22" s="7" t="s">
        <v>55</v>
      </c>
      <c r="I22" s="7" t="s">
        <v>41</v>
      </c>
      <c r="J22" s="6">
        <v>10</v>
      </c>
      <c r="K22" s="6" t="s">
        <v>19</v>
      </c>
    </row>
    <row r="23" spans="1:11" ht="42.75" customHeight="1">
      <c r="A23" s="92"/>
      <c r="B23" s="90"/>
      <c r="C23" s="90"/>
      <c r="D23" s="83" t="s">
        <v>838</v>
      </c>
      <c r="E23" s="84"/>
      <c r="F23" s="85"/>
      <c r="G23" s="7" t="s">
        <v>839</v>
      </c>
      <c r="H23" s="7" t="s">
        <v>134</v>
      </c>
      <c r="I23" s="7" t="s">
        <v>50</v>
      </c>
      <c r="J23" s="6">
        <v>5</v>
      </c>
      <c r="K23" s="6" t="s">
        <v>19</v>
      </c>
    </row>
    <row r="24" spans="1:11" ht="42" customHeight="1">
      <c r="A24" s="92"/>
      <c r="B24" s="89" t="s">
        <v>58</v>
      </c>
      <c r="C24" s="89" t="s">
        <v>59</v>
      </c>
      <c r="D24" s="83" t="s">
        <v>135</v>
      </c>
      <c r="E24" s="84"/>
      <c r="F24" s="85"/>
      <c r="G24" s="7" t="s">
        <v>80</v>
      </c>
      <c r="H24" s="7" t="s">
        <v>80</v>
      </c>
      <c r="I24" s="7" t="s">
        <v>50</v>
      </c>
      <c r="J24" s="6">
        <v>5</v>
      </c>
      <c r="K24" s="6" t="s">
        <v>19</v>
      </c>
    </row>
    <row r="25" spans="1:11" ht="28.5" customHeight="1">
      <c r="A25" s="76"/>
      <c r="B25" s="91"/>
      <c r="C25" s="91"/>
      <c r="D25" s="83" t="s">
        <v>136</v>
      </c>
      <c r="E25" s="84"/>
      <c r="F25" s="85"/>
      <c r="G25" s="7" t="s">
        <v>80</v>
      </c>
      <c r="H25" s="7" t="s">
        <v>80</v>
      </c>
      <c r="I25" s="7" t="s">
        <v>50</v>
      </c>
      <c r="J25" s="6">
        <v>5</v>
      </c>
      <c r="K25" s="6" t="s">
        <v>19</v>
      </c>
    </row>
    <row r="26" spans="1:11" ht="26.25" customHeight="1">
      <c r="A26" s="86" t="s">
        <v>62</v>
      </c>
      <c r="B26" s="87"/>
      <c r="C26" s="87"/>
      <c r="D26" s="87"/>
      <c r="E26" s="87"/>
      <c r="F26" s="87"/>
      <c r="G26" s="88"/>
      <c r="H26" s="12" t="s">
        <v>19</v>
      </c>
      <c r="I26" s="12">
        <v>100</v>
      </c>
      <c r="J26" s="13">
        <f>SUM(J15:J25)+K8</f>
        <v>99.527386018237081</v>
      </c>
      <c r="K26" s="6" t="s">
        <v>19</v>
      </c>
    </row>
    <row r="28" spans="1:11" ht="24" customHeight="1"/>
    <row r="29" spans="1:11" ht="24" customHeight="1"/>
  </sheetData>
  <mergeCells count="39">
    <mergeCell ref="C22:C23"/>
    <mergeCell ref="B24:B25"/>
    <mergeCell ref="C24:C25"/>
    <mergeCell ref="D18:F18"/>
    <mergeCell ref="D19:F19"/>
    <mergeCell ref="D20:F20"/>
    <mergeCell ref="A26:G26"/>
    <mergeCell ref="D21:F21"/>
    <mergeCell ref="D22:F22"/>
    <mergeCell ref="D23:F23"/>
    <mergeCell ref="D24:F24"/>
    <mergeCell ref="D25:F25"/>
    <mergeCell ref="A14:A25"/>
    <mergeCell ref="B15:B19"/>
    <mergeCell ref="C15:C16"/>
    <mergeCell ref="B20:B23"/>
    <mergeCell ref="C20:C21"/>
    <mergeCell ref="H12:K12"/>
    <mergeCell ref="B13:G13"/>
    <mergeCell ref="H13:K13"/>
    <mergeCell ref="D16:F16"/>
    <mergeCell ref="D17:F17"/>
    <mergeCell ref="D14:F14"/>
    <mergeCell ref="D15:F15"/>
    <mergeCell ref="A7:C11"/>
    <mergeCell ref="D7:E7"/>
    <mergeCell ref="D8:E8"/>
    <mergeCell ref="D9:E9"/>
    <mergeCell ref="D10:E10"/>
    <mergeCell ref="D11:E11"/>
    <mergeCell ref="A12:A13"/>
    <mergeCell ref="B12:G12"/>
    <mergeCell ref="A2:K2"/>
    <mergeCell ref="A3:K3"/>
    <mergeCell ref="A5:C5"/>
    <mergeCell ref="D5:K5"/>
    <mergeCell ref="A6:C6"/>
    <mergeCell ref="D6:G6"/>
    <mergeCell ref="I6:K6"/>
  </mergeCells>
  <phoneticPr fontId="25" type="noConversion"/>
  <pageMargins left="0.7" right="0.7" top="0.75" bottom="0.75" header="0.3" footer="0.3"/>
  <pageSetup paperSize="9" scale="80"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abSelected="1" workbookViewId="0">
      <selection activeCell="I11" sqref="I11"/>
    </sheetView>
  </sheetViews>
  <sheetFormatPr defaultColWidth="8.25" defaultRowHeight="13.5"/>
  <cols>
    <col min="1" max="1" width="6.125" customWidth="1"/>
    <col min="2" max="2" width="9.5" customWidth="1"/>
    <col min="3" max="3" width="9.25" customWidth="1"/>
    <col min="4" max="4" width="15.375" customWidth="1"/>
    <col min="5" max="5" width="10" customWidth="1"/>
    <col min="6" max="6" width="9.25" customWidth="1"/>
    <col min="7" max="8" width="11.125" customWidth="1"/>
    <col min="9" max="10" width="9" customWidth="1"/>
    <col min="11" max="11" width="17.5" customWidth="1"/>
  </cols>
  <sheetData>
    <row r="1" spans="1:15" ht="22.5">
      <c r="A1" s="5" t="s">
        <v>0</v>
      </c>
    </row>
    <row r="2" spans="1:15" ht="20.25">
      <c r="A2" s="59" t="s">
        <v>1</v>
      </c>
      <c r="B2" s="59"/>
      <c r="C2" s="59"/>
      <c r="D2" s="59"/>
      <c r="E2" s="59"/>
      <c r="F2" s="59"/>
      <c r="G2" s="59"/>
      <c r="H2" s="59"/>
      <c r="I2" s="59"/>
      <c r="J2" s="59"/>
      <c r="K2" s="59"/>
    </row>
    <row r="3" spans="1:15">
      <c r="A3" s="57" t="s">
        <v>2</v>
      </c>
      <c r="B3" s="57"/>
      <c r="C3" s="57"/>
      <c r="D3" s="57"/>
      <c r="E3" s="57"/>
      <c r="F3" s="57"/>
      <c r="G3" s="57"/>
      <c r="H3" s="57"/>
      <c r="I3" s="57"/>
      <c r="J3" s="57"/>
      <c r="K3" s="57"/>
    </row>
    <row r="4" spans="1:15">
      <c r="A4" s="273"/>
      <c r="B4" s="273"/>
      <c r="C4" s="273"/>
      <c r="D4" s="273"/>
      <c r="E4" s="273"/>
      <c r="F4" s="273"/>
      <c r="G4" s="273"/>
      <c r="H4" s="273"/>
      <c r="I4" s="273"/>
      <c r="J4" s="273"/>
      <c r="K4" s="273"/>
    </row>
    <row r="5" spans="1:15" ht="31.5" customHeight="1">
      <c r="A5" s="277" t="s">
        <v>3</v>
      </c>
      <c r="B5" s="278"/>
      <c r="C5" s="279"/>
      <c r="D5" s="280" t="s">
        <v>718</v>
      </c>
      <c r="E5" s="281"/>
      <c r="F5" s="281"/>
      <c r="G5" s="281"/>
      <c r="H5" s="281"/>
      <c r="I5" s="281"/>
      <c r="J5" s="281"/>
      <c r="K5" s="282"/>
    </row>
    <row r="6" spans="1:15" ht="31.5" customHeight="1">
      <c r="A6" s="277" t="s">
        <v>5</v>
      </c>
      <c r="B6" s="278"/>
      <c r="C6" s="279"/>
      <c r="D6" s="277" t="s">
        <v>6</v>
      </c>
      <c r="E6" s="278"/>
      <c r="F6" s="278"/>
      <c r="G6" s="283"/>
      <c r="H6" s="284" t="s">
        <v>7</v>
      </c>
      <c r="I6" s="277" t="s">
        <v>8</v>
      </c>
      <c r="J6" s="278"/>
      <c r="K6" s="279"/>
    </row>
    <row r="7" spans="1:15" ht="31.5" customHeight="1">
      <c r="A7" s="285" t="s">
        <v>9</v>
      </c>
      <c r="B7" s="286"/>
      <c r="C7" s="287"/>
      <c r="D7" s="277"/>
      <c r="E7" s="279"/>
      <c r="F7" s="288" t="s">
        <v>10</v>
      </c>
      <c r="G7" s="288" t="s">
        <v>11</v>
      </c>
      <c r="H7" s="288" t="s">
        <v>12</v>
      </c>
      <c r="I7" s="288" t="s">
        <v>13</v>
      </c>
      <c r="J7" s="288" t="s">
        <v>14</v>
      </c>
      <c r="K7" s="284" t="s">
        <v>15</v>
      </c>
    </row>
    <row r="8" spans="1:15" ht="31.5" customHeight="1">
      <c r="A8" s="289"/>
      <c r="B8" s="178"/>
      <c r="C8" s="290"/>
      <c r="D8" s="277" t="s">
        <v>16</v>
      </c>
      <c r="E8" s="279"/>
      <c r="F8" s="284">
        <f>F9+F10+F11</f>
        <v>80</v>
      </c>
      <c r="G8" s="284">
        <f>G9+G10+G11</f>
        <v>80</v>
      </c>
      <c r="H8" s="284">
        <f>H9+H10+H11</f>
        <v>80</v>
      </c>
      <c r="I8" s="284">
        <v>10</v>
      </c>
      <c r="J8" s="291">
        <f>H8/G8</f>
        <v>1</v>
      </c>
      <c r="K8" s="292">
        <f>J8*I8</f>
        <v>10</v>
      </c>
    </row>
    <row r="9" spans="1:15" ht="31.5" customHeight="1">
      <c r="A9" s="289"/>
      <c r="B9" s="178"/>
      <c r="C9" s="290"/>
      <c r="D9" s="277" t="s">
        <v>17</v>
      </c>
      <c r="E9" s="279"/>
      <c r="F9" s="284">
        <v>80</v>
      </c>
      <c r="G9" s="284">
        <v>80</v>
      </c>
      <c r="H9" s="284">
        <v>80</v>
      </c>
      <c r="I9" s="284" t="s">
        <v>18</v>
      </c>
      <c r="J9" s="284" t="s">
        <v>19</v>
      </c>
      <c r="K9" s="284" t="s">
        <v>19</v>
      </c>
    </row>
    <row r="10" spans="1:15" ht="31.5" customHeight="1">
      <c r="A10" s="289"/>
      <c r="B10" s="178"/>
      <c r="C10" s="290"/>
      <c r="D10" s="277" t="s">
        <v>20</v>
      </c>
      <c r="E10" s="279"/>
      <c r="F10" s="284">
        <v>0</v>
      </c>
      <c r="G10" s="284">
        <v>0</v>
      </c>
      <c r="H10" s="284">
        <v>0</v>
      </c>
      <c r="I10" s="284" t="s">
        <v>18</v>
      </c>
      <c r="J10" s="284" t="s">
        <v>19</v>
      </c>
      <c r="K10" s="284" t="s">
        <v>19</v>
      </c>
    </row>
    <row r="11" spans="1:15" ht="31.5" customHeight="1">
      <c r="A11" s="289"/>
      <c r="B11" s="178"/>
      <c r="C11" s="290"/>
      <c r="D11" s="293" t="s">
        <v>21</v>
      </c>
      <c r="E11" s="294"/>
      <c r="F11" s="295">
        <v>0</v>
      </c>
      <c r="G11" s="295">
        <v>0</v>
      </c>
      <c r="H11" s="295">
        <v>0</v>
      </c>
      <c r="I11" s="284" t="s">
        <v>18</v>
      </c>
      <c r="J11" s="284" t="s">
        <v>19</v>
      </c>
      <c r="K11" s="284" t="s">
        <v>19</v>
      </c>
    </row>
    <row r="12" spans="1:15" ht="31.5" customHeight="1">
      <c r="A12" s="296" t="s">
        <v>22</v>
      </c>
      <c r="B12" s="297" t="s">
        <v>23</v>
      </c>
      <c r="C12" s="298"/>
      <c r="D12" s="298"/>
      <c r="E12" s="298"/>
      <c r="F12" s="298"/>
      <c r="G12" s="299"/>
      <c r="H12" s="277" t="s">
        <v>24</v>
      </c>
      <c r="I12" s="278"/>
      <c r="J12" s="278"/>
      <c r="K12" s="279"/>
    </row>
    <row r="13" spans="1:15" ht="97.5" customHeight="1">
      <c r="A13" s="300"/>
      <c r="B13" s="313" t="s">
        <v>1131</v>
      </c>
      <c r="C13" s="314"/>
      <c r="D13" s="314"/>
      <c r="E13" s="314"/>
      <c r="F13" s="314"/>
      <c r="G13" s="315"/>
      <c r="H13" s="313" t="s">
        <v>1119</v>
      </c>
      <c r="I13" s="314"/>
      <c r="J13" s="314"/>
      <c r="K13" s="315"/>
      <c r="M13" s="3"/>
      <c r="N13" s="3"/>
      <c r="O13" s="3"/>
    </row>
    <row r="14" spans="1:15" ht="31.5" customHeight="1">
      <c r="A14" s="296" t="s">
        <v>27</v>
      </c>
      <c r="B14" s="288" t="s">
        <v>28</v>
      </c>
      <c r="C14" s="284" t="s">
        <v>29</v>
      </c>
      <c r="D14" s="277" t="s">
        <v>30</v>
      </c>
      <c r="E14" s="278"/>
      <c r="F14" s="279"/>
      <c r="G14" s="288" t="s">
        <v>31</v>
      </c>
      <c r="H14" s="284" t="s">
        <v>32</v>
      </c>
      <c r="I14" s="288" t="s">
        <v>33</v>
      </c>
      <c r="J14" s="288" t="s">
        <v>15</v>
      </c>
      <c r="K14" s="288" t="s">
        <v>34</v>
      </c>
    </row>
    <row r="15" spans="1:15" ht="31.5" customHeight="1">
      <c r="A15" s="301"/>
      <c r="B15" s="302" t="s">
        <v>35</v>
      </c>
      <c r="C15" s="302" t="s">
        <v>36</v>
      </c>
      <c r="D15" s="274" t="s">
        <v>1132</v>
      </c>
      <c r="E15" s="275"/>
      <c r="F15" s="276"/>
      <c r="G15" s="288" t="s">
        <v>1120</v>
      </c>
      <c r="H15" s="288" t="s">
        <v>120</v>
      </c>
      <c r="I15" s="288" t="s">
        <v>41</v>
      </c>
      <c r="J15" s="284">
        <v>10</v>
      </c>
      <c r="K15" s="284" t="s">
        <v>19</v>
      </c>
    </row>
    <row r="16" spans="1:15" ht="31.5" customHeight="1">
      <c r="A16" s="301"/>
      <c r="B16" s="303"/>
      <c r="C16" s="303"/>
      <c r="D16" s="274" t="s">
        <v>1133</v>
      </c>
      <c r="E16" s="275"/>
      <c r="F16" s="276"/>
      <c r="G16" s="288" t="s">
        <v>554</v>
      </c>
      <c r="H16" s="288" t="s">
        <v>643</v>
      </c>
      <c r="I16" s="288" t="s">
        <v>41</v>
      </c>
      <c r="J16" s="284">
        <v>10</v>
      </c>
      <c r="K16" s="284" t="s">
        <v>19</v>
      </c>
    </row>
    <row r="17" spans="1:11" ht="31.5" customHeight="1">
      <c r="A17" s="301"/>
      <c r="B17" s="303"/>
      <c r="C17" s="304"/>
      <c r="D17" s="274" t="s">
        <v>1134</v>
      </c>
      <c r="E17" s="275"/>
      <c r="F17" s="276"/>
      <c r="G17" s="288" t="s">
        <v>1121</v>
      </c>
      <c r="H17" s="288" t="s">
        <v>251</v>
      </c>
      <c r="I17" s="288" t="s">
        <v>41</v>
      </c>
      <c r="J17" s="284">
        <v>10</v>
      </c>
      <c r="K17" s="284" t="s">
        <v>19</v>
      </c>
    </row>
    <row r="18" spans="1:11" ht="31.5" customHeight="1">
      <c r="A18" s="301"/>
      <c r="B18" s="303"/>
      <c r="C18" s="302" t="s">
        <v>43</v>
      </c>
      <c r="D18" s="274" t="s">
        <v>1135</v>
      </c>
      <c r="E18" s="275"/>
      <c r="F18" s="276"/>
      <c r="G18" s="288" t="s">
        <v>554</v>
      </c>
      <c r="H18" s="288" t="s">
        <v>643</v>
      </c>
      <c r="I18" s="288" t="s">
        <v>50</v>
      </c>
      <c r="J18" s="284">
        <v>5</v>
      </c>
      <c r="K18" s="284" t="s">
        <v>19</v>
      </c>
    </row>
    <row r="19" spans="1:11" ht="31.5" customHeight="1">
      <c r="A19" s="301"/>
      <c r="B19" s="303"/>
      <c r="C19" s="303"/>
      <c r="D19" s="274" t="s">
        <v>1136</v>
      </c>
      <c r="E19" s="275"/>
      <c r="F19" s="276"/>
      <c r="G19" s="288" t="s">
        <v>1122</v>
      </c>
      <c r="H19" s="288" t="s">
        <v>97</v>
      </c>
      <c r="I19" s="288" t="s">
        <v>50</v>
      </c>
      <c r="J19" s="284">
        <v>5</v>
      </c>
      <c r="K19" s="284" t="s">
        <v>19</v>
      </c>
    </row>
    <row r="20" spans="1:11" ht="36" customHeight="1">
      <c r="A20" s="301"/>
      <c r="B20" s="303"/>
      <c r="C20" s="305" t="s">
        <v>45</v>
      </c>
      <c r="D20" s="274" t="s">
        <v>1137</v>
      </c>
      <c r="E20" s="275"/>
      <c r="F20" s="276"/>
      <c r="G20" s="288" t="s">
        <v>1123</v>
      </c>
      <c r="H20" s="288" t="s">
        <v>1127</v>
      </c>
      <c r="I20" s="288" t="s">
        <v>50</v>
      </c>
      <c r="J20" s="284">
        <v>5</v>
      </c>
      <c r="K20" s="284" t="s">
        <v>19</v>
      </c>
    </row>
    <row r="21" spans="1:11" ht="31.5" customHeight="1">
      <c r="A21" s="301"/>
      <c r="B21" s="304"/>
      <c r="C21" s="305" t="s">
        <v>47</v>
      </c>
      <c r="D21" s="274" t="s">
        <v>1138</v>
      </c>
      <c r="E21" s="275"/>
      <c r="F21" s="276"/>
      <c r="G21" s="288" t="s">
        <v>74</v>
      </c>
      <c r="H21" s="288" t="s">
        <v>74</v>
      </c>
      <c r="I21" s="288" t="s">
        <v>50</v>
      </c>
      <c r="J21" s="284">
        <v>5</v>
      </c>
      <c r="K21" s="284" t="s">
        <v>19</v>
      </c>
    </row>
    <row r="22" spans="1:11" ht="31.5" customHeight="1">
      <c r="A22" s="301"/>
      <c r="B22" s="302" t="s">
        <v>51</v>
      </c>
      <c r="C22" s="302" t="s">
        <v>52</v>
      </c>
      <c r="D22" s="274" t="s">
        <v>1139</v>
      </c>
      <c r="E22" s="275"/>
      <c r="F22" s="276"/>
      <c r="G22" s="288" t="s">
        <v>1124</v>
      </c>
      <c r="H22" s="288" t="s">
        <v>1128</v>
      </c>
      <c r="I22" s="288" t="s">
        <v>50</v>
      </c>
      <c r="J22" s="284">
        <v>5</v>
      </c>
      <c r="K22" s="284" t="s">
        <v>19</v>
      </c>
    </row>
    <row r="23" spans="1:11" ht="31.5" customHeight="1">
      <c r="A23" s="301"/>
      <c r="B23" s="303"/>
      <c r="C23" s="304"/>
      <c r="D23" s="274" t="s">
        <v>1140</v>
      </c>
      <c r="E23" s="275"/>
      <c r="F23" s="276"/>
      <c r="G23" s="288" t="s">
        <v>1124</v>
      </c>
      <c r="H23" s="288" t="s">
        <v>1129</v>
      </c>
      <c r="I23" s="288" t="s">
        <v>50</v>
      </c>
      <c r="J23" s="284">
        <v>5</v>
      </c>
      <c r="K23" s="284" t="s">
        <v>19</v>
      </c>
    </row>
    <row r="24" spans="1:11" ht="39" customHeight="1">
      <c r="A24" s="301"/>
      <c r="B24" s="303"/>
      <c r="C24" s="302" t="s">
        <v>57</v>
      </c>
      <c r="D24" s="274" t="s">
        <v>1141</v>
      </c>
      <c r="E24" s="275"/>
      <c r="F24" s="276"/>
      <c r="G24" s="288" t="s">
        <v>1125</v>
      </c>
      <c r="H24" s="288" t="s">
        <v>1130</v>
      </c>
      <c r="I24" s="288" t="s">
        <v>50</v>
      </c>
      <c r="J24" s="284">
        <v>5</v>
      </c>
      <c r="K24" s="284" t="s">
        <v>19</v>
      </c>
    </row>
    <row r="25" spans="1:11" ht="38.25" customHeight="1">
      <c r="A25" s="301"/>
      <c r="B25" s="303"/>
      <c r="C25" s="303"/>
      <c r="D25" s="274" t="s">
        <v>1142</v>
      </c>
      <c r="E25" s="275"/>
      <c r="F25" s="276"/>
      <c r="G25" s="288" t="s">
        <v>1126</v>
      </c>
      <c r="H25" s="288" t="s">
        <v>1130</v>
      </c>
      <c r="I25" s="288" t="s">
        <v>50</v>
      </c>
      <c r="J25" s="284">
        <v>5</v>
      </c>
      <c r="K25" s="284" t="s">
        <v>19</v>
      </c>
    </row>
    <row r="26" spans="1:11" ht="31.5" customHeight="1">
      <c r="A26" s="301"/>
      <c r="B26" s="303"/>
      <c r="C26" s="302" t="s">
        <v>54</v>
      </c>
      <c r="D26" s="274" t="s">
        <v>1143</v>
      </c>
      <c r="E26" s="275"/>
      <c r="F26" s="276"/>
      <c r="G26" s="288" t="s">
        <v>1124</v>
      </c>
      <c r="H26" s="288" t="s">
        <v>1130</v>
      </c>
      <c r="I26" s="288" t="s">
        <v>50</v>
      </c>
      <c r="J26" s="284">
        <v>5</v>
      </c>
      <c r="K26" s="284" t="s">
        <v>19</v>
      </c>
    </row>
    <row r="27" spans="1:11" ht="31.5" customHeight="1">
      <c r="A27" s="301"/>
      <c r="B27" s="303"/>
      <c r="C27" s="303"/>
      <c r="D27" s="274" t="s">
        <v>1143</v>
      </c>
      <c r="E27" s="275"/>
      <c r="F27" s="276"/>
      <c r="G27" s="288" t="s">
        <v>1124</v>
      </c>
      <c r="H27" s="288" t="s">
        <v>1130</v>
      </c>
      <c r="I27" s="288" t="s">
        <v>120</v>
      </c>
      <c r="J27" s="284">
        <v>3</v>
      </c>
      <c r="K27" s="284" t="s">
        <v>19</v>
      </c>
    </row>
    <row r="28" spans="1:11" ht="31.5" customHeight="1">
      <c r="A28" s="301"/>
      <c r="B28" s="303"/>
      <c r="C28" s="303"/>
      <c r="D28" s="274" t="s">
        <v>1144</v>
      </c>
      <c r="E28" s="275"/>
      <c r="F28" s="276"/>
      <c r="G28" s="288" t="s">
        <v>1124</v>
      </c>
      <c r="H28" s="288" t="s">
        <v>1130</v>
      </c>
      <c r="I28" s="288" t="s">
        <v>346</v>
      </c>
      <c r="J28" s="284">
        <v>2</v>
      </c>
      <c r="K28" s="284" t="s">
        <v>19</v>
      </c>
    </row>
    <row r="29" spans="1:11" ht="31.5" customHeight="1">
      <c r="A29" s="300"/>
      <c r="B29" s="306" t="s">
        <v>58</v>
      </c>
      <c r="C29" s="306" t="s">
        <v>59</v>
      </c>
      <c r="D29" s="274" t="s">
        <v>1145</v>
      </c>
      <c r="E29" s="275"/>
      <c r="F29" s="276"/>
      <c r="G29" s="288" t="s">
        <v>227</v>
      </c>
      <c r="H29" s="307">
        <v>0.95</v>
      </c>
      <c r="I29" s="288" t="s">
        <v>41</v>
      </c>
      <c r="J29" s="284">
        <v>10</v>
      </c>
      <c r="K29" s="284" t="s">
        <v>19</v>
      </c>
    </row>
    <row r="30" spans="1:11" ht="31.5" customHeight="1">
      <c r="A30" s="308" t="s">
        <v>62</v>
      </c>
      <c r="B30" s="309"/>
      <c r="C30" s="309"/>
      <c r="D30" s="309"/>
      <c r="E30" s="309"/>
      <c r="F30" s="309"/>
      <c r="G30" s="310"/>
      <c r="H30" s="311" t="s">
        <v>19</v>
      </c>
      <c r="I30" s="311">
        <v>100</v>
      </c>
      <c r="J30" s="312">
        <f>SUM(J15:J29)+K8</f>
        <v>100</v>
      </c>
      <c r="K30" s="284" t="s">
        <v>19</v>
      </c>
    </row>
  </sheetData>
  <mergeCells count="43">
    <mergeCell ref="D27:F27"/>
    <mergeCell ref="D28:F28"/>
    <mergeCell ref="D29:F29"/>
    <mergeCell ref="A30:G30"/>
    <mergeCell ref="D21:F21"/>
    <mergeCell ref="B22:B28"/>
    <mergeCell ref="C22:C23"/>
    <mergeCell ref="D22:F22"/>
    <mergeCell ref="D23:F23"/>
    <mergeCell ref="C24:C25"/>
    <mergeCell ref="D24:F24"/>
    <mergeCell ref="D25:F25"/>
    <mergeCell ref="C26:C28"/>
    <mergeCell ref="D26:F26"/>
    <mergeCell ref="D16:F16"/>
    <mergeCell ref="D17:F17"/>
    <mergeCell ref="C18:C19"/>
    <mergeCell ref="D18:F18"/>
    <mergeCell ref="D19:F19"/>
    <mergeCell ref="D20:F20"/>
    <mergeCell ref="A12:A13"/>
    <mergeCell ref="B12:G12"/>
    <mergeCell ref="H12:K12"/>
    <mergeCell ref="B13:G13"/>
    <mergeCell ref="H13:K13"/>
    <mergeCell ref="A14:A29"/>
    <mergeCell ref="D14:F14"/>
    <mergeCell ref="B15:B21"/>
    <mergeCell ref="C15:C17"/>
    <mergeCell ref="D15:F15"/>
    <mergeCell ref="A7:C11"/>
    <mergeCell ref="D7:E7"/>
    <mergeCell ref="D8:E8"/>
    <mergeCell ref="D9:E9"/>
    <mergeCell ref="D10:E10"/>
    <mergeCell ref="D11:E11"/>
    <mergeCell ref="A2:K2"/>
    <mergeCell ref="A3:K3"/>
    <mergeCell ref="A5:C5"/>
    <mergeCell ref="D5:K5"/>
    <mergeCell ref="A6:C6"/>
    <mergeCell ref="D6:G6"/>
    <mergeCell ref="I6:K6"/>
  </mergeCells>
  <phoneticPr fontId="29" type="noConversion"/>
  <pageMargins left="0.7" right="0.7" top="0.75" bottom="0.75" header="0.3" footer="0.3"/>
  <pageSetup paperSize="9" scale="75"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election activeCell="B14" sqref="B14"/>
    </sheetView>
  </sheetViews>
  <sheetFormatPr defaultColWidth="8.25" defaultRowHeight="13.5"/>
  <cols>
    <col min="1" max="1" width="6.125" customWidth="1"/>
    <col min="2" max="2" width="9.5" customWidth="1"/>
    <col min="3" max="3" width="9.25" customWidth="1"/>
    <col min="4" max="4" width="15.375" customWidth="1"/>
    <col min="5" max="5" width="6.875" customWidth="1"/>
    <col min="6" max="8" width="11.125" customWidth="1"/>
    <col min="9" max="10" width="9" customWidth="1"/>
    <col min="11" max="11" width="13.125" customWidth="1"/>
  </cols>
  <sheetData>
    <row r="1" spans="1:15" ht="28.35" customHeight="1">
      <c r="A1" s="1" t="s">
        <v>0</v>
      </c>
    </row>
    <row r="2" spans="1:15" ht="24.75" customHeight="1">
      <c r="A2" s="56" t="s">
        <v>1</v>
      </c>
      <c r="B2" s="56"/>
      <c r="C2" s="56"/>
      <c r="D2" s="56"/>
      <c r="E2" s="56"/>
      <c r="F2" s="56"/>
      <c r="G2" s="56"/>
      <c r="H2" s="56"/>
      <c r="I2" s="56"/>
      <c r="J2" s="56"/>
      <c r="K2" s="56"/>
    </row>
    <row r="3" spans="1:15" ht="15.95" customHeight="1">
      <c r="A3" s="57" t="s">
        <v>2</v>
      </c>
      <c r="B3" s="57"/>
      <c r="C3" s="57"/>
      <c r="D3" s="57"/>
      <c r="E3" s="57"/>
      <c r="F3" s="57"/>
      <c r="G3" s="57"/>
      <c r="H3" s="57"/>
      <c r="I3" s="57"/>
      <c r="J3" s="57"/>
      <c r="K3" s="57"/>
    </row>
    <row r="4" spans="1:15" ht="14.1" customHeight="1">
      <c r="A4" s="14"/>
      <c r="B4" s="14"/>
      <c r="C4" s="14"/>
      <c r="D4" s="14"/>
      <c r="E4" s="14"/>
      <c r="F4" s="14"/>
      <c r="G4" s="14"/>
      <c r="H4" s="14"/>
      <c r="I4" s="14"/>
      <c r="J4" s="14"/>
      <c r="K4" s="14"/>
    </row>
    <row r="5" spans="1:15" ht="33.6" customHeight="1">
      <c r="A5" s="101" t="s">
        <v>3</v>
      </c>
      <c r="B5" s="102"/>
      <c r="C5" s="103"/>
      <c r="D5" s="104" t="s">
        <v>137</v>
      </c>
      <c r="E5" s="105"/>
      <c r="F5" s="105"/>
      <c r="G5" s="105"/>
      <c r="H5" s="105"/>
      <c r="I5" s="105"/>
      <c r="J5" s="105"/>
      <c r="K5" s="106"/>
    </row>
    <row r="6" spans="1:15" ht="33.6" customHeight="1">
      <c r="A6" s="101" t="s">
        <v>5</v>
      </c>
      <c r="B6" s="102"/>
      <c r="C6" s="103"/>
      <c r="D6" s="101" t="s">
        <v>6</v>
      </c>
      <c r="E6" s="102"/>
      <c r="F6" s="102"/>
      <c r="G6" s="107"/>
      <c r="H6" s="15" t="s">
        <v>7</v>
      </c>
      <c r="I6" s="101" t="s">
        <v>8</v>
      </c>
      <c r="J6" s="102"/>
      <c r="K6" s="103"/>
    </row>
    <row r="7" spans="1:15" ht="27" customHeight="1">
      <c r="A7" s="108" t="s">
        <v>9</v>
      </c>
      <c r="B7" s="109"/>
      <c r="C7" s="110"/>
      <c r="D7" s="101"/>
      <c r="E7" s="103"/>
      <c r="F7" s="16" t="s">
        <v>10</v>
      </c>
      <c r="G7" s="16" t="s">
        <v>11</v>
      </c>
      <c r="H7" s="16" t="s">
        <v>12</v>
      </c>
      <c r="I7" s="16" t="s">
        <v>13</v>
      </c>
      <c r="J7" s="16" t="s">
        <v>14</v>
      </c>
      <c r="K7" s="15" t="s">
        <v>15</v>
      </c>
    </row>
    <row r="8" spans="1:15" ht="27" customHeight="1">
      <c r="A8" s="111"/>
      <c r="B8" s="58"/>
      <c r="C8" s="112"/>
      <c r="D8" s="101" t="s">
        <v>16</v>
      </c>
      <c r="E8" s="103"/>
      <c r="F8" s="15">
        <f>F9+F10+F11</f>
        <v>121</v>
      </c>
      <c r="G8" s="15">
        <f>G9+G10+G11</f>
        <v>121</v>
      </c>
      <c r="H8" s="15">
        <f>H9+H10+H11</f>
        <v>116.194</v>
      </c>
      <c r="I8" s="15">
        <v>10</v>
      </c>
      <c r="J8" s="17">
        <f>H8/G8</f>
        <v>0.96028099173553716</v>
      </c>
      <c r="K8" s="18">
        <f>J8*I8</f>
        <v>9.6028099173553709</v>
      </c>
    </row>
    <row r="9" spans="1:15" ht="27" customHeight="1">
      <c r="A9" s="111"/>
      <c r="B9" s="58"/>
      <c r="C9" s="112"/>
      <c r="D9" s="101" t="s">
        <v>17</v>
      </c>
      <c r="E9" s="103"/>
      <c r="F9" s="15">
        <v>121</v>
      </c>
      <c r="G9" s="15">
        <v>121</v>
      </c>
      <c r="H9" s="15">
        <v>116.194</v>
      </c>
      <c r="I9" s="19" t="s">
        <v>18</v>
      </c>
      <c r="J9" s="15" t="s">
        <v>19</v>
      </c>
      <c r="K9" s="15" t="s">
        <v>19</v>
      </c>
    </row>
    <row r="10" spans="1:15" ht="27" customHeight="1">
      <c r="A10" s="111"/>
      <c r="B10" s="58"/>
      <c r="C10" s="112"/>
      <c r="D10" s="101" t="s">
        <v>20</v>
      </c>
      <c r="E10" s="103"/>
      <c r="F10" s="15">
        <v>0</v>
      </c>
      <c r="G10" s="15">
        <v>0</v>
      </c>
      <c r="H10" s="15">
        <v>0</v>
      </c>
      <c r="I10" s="19" t="s">
        <v>18</v>
      </c>
      <c r="J10" s="15" t="s">
        <v>19</v>
      </c>
      <c r="K10" s="15" t="s">
        <v>19</v>
      </c>
    </row>
    <row r="11" spans="1:15" ht="27" customHeight="1">
      <c r="A11" s="111"/>
      <c r="B11" s="58"/>
      <c r="C11" s="112"/>
      <c r="D11" s="113" t="s">
        <v>21</v>
      </c>
      <c r="E11" s="114"/>
      <c r="F11" s="20">
        <v>0</v>
      </c>
      <c r="G11" s="20">
        <v>0</v>
      </c>
      <c r="H11" s="20">
        <v>0</v>
      </c>
      <c r="I11" s="19" t="s">
        <v>18</v>
      </c>
      <c r="J11" s="15" t="s">
        <v>19</v>
      </c>
      <c r="K11" s="15" t="s">
        <v>19</v>
      </c>
    </row>
    <row r="12" spans="1:15" ht="27" customHeight="1">
      <c r="A12" s="115" t="s">
        <v>22</v>
      </c>
      <c r="B12" s="117" t="s">
        <v>23</v>
      </c>
      <c r="C12" s="118"/>
      <c r="D12" s="118"/>
      <c r="E12" s="118"/>
      <c r="F12" s="118"/>
      <c r="G12" s="119"/>
      <c r="H12" s="101" t="s">
        <v>24</v>
      </c>
      <c r="I12" s="102"/>
      <c r="J12" s="102"/>
      <c r="K12" s="103"/>
    </row>
    <row r="13" spans="1:15" ht="96.6" customHeight="1">
      <c r="A13" s="116"/>
      <c r="B13" s="203" t="s">
        <v>840</v>
      </c>
      <c r="C13" s="204"/>
      <c r="D13" s="204"/>
      <c r="E13" s="204"/>
      <c r="F13" s="204"/>
      <c r="G13" s="205"/>
      <c r="H13" s="120" t="s">
        <v>138</v>
      </c>
      <c r="I13" s="121"/>
      <c r="J13" s="121"/>
      <c r="K13" s="122"/>
      <c r="M13" s="3"/>
      <c r="N13" s="3"/>
      <c r="O13" s="3"/>
    </row>
    <row r="14" spans="1:15" ht="36" customHeight="1">
      <c r="A14" s="115" t="s">
        <v>27</v>
      </c>
      <c r="B14" s="16" t="s">
        <v>28</v>
      </c>
      <c r="C14" s="15" t="s">
        <v>29</v>
      </c>
      <c r="D14" s="101" t="s">
        <v>30</v>
      </c>
      <c r="E14" s="102"/>
      <c r="F14" s="103"/>
      <c r="G14" s="16" t="s">
        <v>31</v>
      </c>
      <c r="H14" s="15" t="s">
        <v>32</v>
      </c>
      <c r="I14" s="16" t="s">
        <v>33</v>
      </c>
      <c r="J14" s="16" t="s">
        <v>15</v>
      </c>
      <c r="K14" s="16" t="s">
        <v>34</v>
      </c>
    </row>
    <row r="15" spans="1:15" ht="22.5" customHeight="1">
      <c r="A15" s="123"/>
      <c r="B15" s="93" t="s">
        <v>35</v>
      </c>
      <c r="C15" s="93" t="s">
        <v>36</v>
      </c>
      <c r="D15" s="95" t="s">
        <v>139</v>
      </c>
      <c r="E15" s="96"/>
      <c r="F15" s="97"/>
      <c r="G15" s="26" t="s">
        <v>140</v>
      </c>
      <c r="H15" s="26" t="s">
        <v>140</v>
      </c>
      <c r="I15" s="26" t="s">
        <v>50</v>
      </c>
      <c r="J15" s="27">
        <v>5</v>
      </c>
      <c r="K15" s="27" t="s">
        <v>19</v>
      </c>
    </row>
    <row r="16" spans="1:15" ht="22.5" customHeight="1">
      <c r="A16" s="123"/>
      <c r="B16" s="124"/>
      <c r="C16" s="124"/>
      <c r="D16" s="95" t="s">
        <v>141</v>
      </c>
      <c r="E16" s="96"/>
      <c r="F16" s="97"/>
      <c r="G16" s="26" t="s">
        <v>142</v>
      </c>
      <c r="H16" s="26" t="s">
        <v>142</v>
      </c>
      <c r="I16" s="26" t="s">
        <v>50</v>
      </c>
      <c r="J16" s="27">
        <v>5</v>
      </c>
      <c r="K16" s="27" t="s">
        <v>19</v>
      </c>
    </row>
    <row r="17" spans="1:11" ht="22.5" customHeight="1">
      <c r="A17" s="123"/>
      <c r="B17" s="124"/>
      <c r="C17" s="124"/>
      <c r="D17" s="95" t="s">
        <v>143</v>
      </c>
      <c r="E17" s="96"/>
      <c r="F17" s="97"/>
      <c r="G17" s="26" t="s">
        <v>144</v>
      </c>
      <c r="H17" s="26" t="s">
        <v>144</v>
      </c>
      <c r="I17" s="26" t="s">
        <v>50</v>
      </c>
      <c r="J17" s="27">
        <v>5</v>
      </c>
      <c r="K17" s="27" t="s">
        <v>19</v>
      </c>
    </row>
    <row r="18" spans="1:11" ht="22.5" customHeight="1">
      <c r="A18" s="123"/>
      <c r="B18" s="124"/>
      <c r="C18" s="124"/>
      <c r="D18" s="95" t="s">
        <v>145</v>
      </c>
      <c r="E18" s="96"/>
      <c r="F18" s="97"/>
      <c r="G18" s="26" t="s">
        <v>146</v>
      </c>
      <c r="H18" s="26" t="s">
        <v>146</v>
      </c>
      <c r="I18" s="26" t="s">
        <v>50</v>
      </c>
      <c r="J18" s="27">
        <v>5</v>
      </c>
      <c r="K18" s="27" t="s">
        <v>19</v>
      </c>
    </row>
    <row r="19" spans="1:11" ht="22.5" customHeight="1">
      <c r="A19" s="123"/>
      <c r="B19" s="124"/>
      <c r="C19" s="94"/>
      <c r="D19" s="95" t="s">
        <v>147</v>
      </c>
      <c r="E19" s="96"/>
      <c r="F19" s="97"/>
      <c r="G19" s="26" t="s">
        <v>148</v>
      </c>
      <c r="H19" s="26" t="s">
        <v>148</v>
      </c>
      <c r="I19" s="26" t="s">
        <v>50</v>
      </c>
      <c r="J19" s="27">
        <v>5</v>
      </c>
      <c r="K19" s="27" t="s">
        <v>19</v>
      </c>
    </row>
    <row r="20" spans="1:11" ht="22.5" customHeight="1">
      <c r="A20" s="123"/>
      <c r="B20" s="124"/>
      <c r="C20" s="93" t="s">
        <v>43</v>
      </c>
      <c r="D20" s="95" t="s">
        <v>149</v>
      </c>
      <c r="E20" s="96"/>
      <c r="F20" s="97"/>
      <c r="G20" s="26" t="s">
        <v>80</v>
      </c>
      <c r="H20" s="26" t="s">
        <v>80</v>
      </c>
      <c r="I20" s="26" t="s">
        <v>50</v>
      </c>
      <c r="J20" s="27">
        <v>5</v>
      </c>
      <c r="K20" s="27" t="s">
        <v>19</v>
      </c>
    </row>
    <row r="21" spans="1:11" ht="22.5" customHeight="1">
      <c r="A21" s="123"/>
      <c r="B21" s="124"/>
      <c r="C21" s="124"/>
      <c r="D21" s="95" t="s">
        <v>150</v>
      </c>
      <c r="E21" s="96"/>
      <c r="F21" s="97"/>
      <c r="G21" s="26" t="s">
        <v>151</v>
      </c>
      <c r="H21" s="26" t="s">
        <v>151</v>
      </c>
      <c r="I21" s="26" t="s">
        <v>50</v>
      </c>
      <c r="J21" s="27">
        <v>5</v>
      </c>
      <c r="K21" s="27" t="s">
        <v>19</v>
      </c>
    </row>
    <row r="22" spans="1:11" ht="22.5" customHeight="1">
      <c r="A22" s="123"/>
      <c r="B22" s="124"/>
      <c r="C22" s="124"/>
      <c r="D22" s="95" t="s">
        <v>152</v>
      </c>
      <c r="E22" s="96"/>
      <c r="F22" s="97"/>
      <c r="G22" s="26" t="s">
        <v>80</v>
      </c>
      <c r="H22" s="26" t="s">
        <v>80</v>
      </c>
      <c r="I22" s="26" t="s">
        <v>118</v>
      </c>
      <c r="J22" s="27">
        <v>4</v>
      </c>
      <c r="K22" s="27" t="s">
        <v>19</v>
      </c>
    </row>
    <row r="23" spans="1:11" ht="22.5" customHeight="1">
      <c r="A23" s="123"/>
      <c r="B23" s="124"/>
      <c r="C23" s="93" t="s">
        <v>45</v>
      </c>
      <c r="D23" s="95" t="s">
        <v>153</v>
      </c>
      <c r="E23" s="96"/>
      <c r="F23" s="97"/>
      <c r="G23" s="26" t="s">
        <v>154</v>
      </c>
      <c r="H23" s="26" t="s">
        <v>154</v>
      </c>
      <c r="I23" s="26" t="s">
        <v>118</v>
      </c>
      <c r="J23" s="27">
        <v>4</v>
      </c>
      <c r="K23" s="27" t="s">
        <v>19</v>
      </c>
    </row>
    <row r="24" spans="1:11" ht="22.5" customHeight="1">
      <c r="A24" s="123"/>
      <c r="B24" s="124"/>
      <c r="C24" s="124"/>
      <c r="D24" s="95" t="s">
        <v>155</v>
      </c>
      <c r="E24" s="96"/>
      <c r="F24" s="97"/>
      <c r="G24" s="26" t="s">
        <v>154</v>
      </c>
      <c r="H24" s="26" t="s">
        <v>154</v>
      </c>
      <c r="I24" s="26" t="s">
        <v>118</v>
      </c>
      <c r="J24" s="27">
        <v>4</v>
      </c>
      <c r="K24" s="27" t="s">
        <v>19</v>
      </c>
    </row>
    <row r="25" spans="1:11" ht="22.5" customHeight="1">
      <c r="A25" s="123"/>
      <c r="B25" s="124"/>
      <c r="C25" s="93" t="s">
        <v>47</v>
      </c>
      <c r="D25" s="95" t="s">
        <v>156</v>
      </c>
      <c r="E25" s="96"/>
      <c r="F25" s="97"/>
      <c r="G25" s="26" t="s">
        <v>157</v>
      </c>
      <c r="H25" s="26" t="s">
        <v>157</v>
      </c>
      <c r="I25" s="26" t="s">
        <v>158</v>
      </c>
      <c r="J25" s="27">
        <v>1</v>
      </c>
      <c r="K25" s="27" t="s">
        <v>19</v>
      </c>
    </row>
    <row r="26" spans="1:11" ht="22.5" customHeight="1">
      <c r="A26" s="123"/>
      <c r="B26" s="124"/>
      <c r="C26" s="124"/>
      <c r="D26" s="95" t="s">
        <v>159</v>
      </c>
      <c r="E26" s="96"/>
      <c r="F26" s="97"/>
      <c r="G26" s="26" t="s">
        <v>160</v>
      </c>
      <c r="H26" s="26" t="s">
        <v>160</v>
      </c>
      <c r="I26" s="26" t="s">
        <v>158</v>
      </c>
      <c r="J26" s="27">
        <v>1</v>
      </c>
      <c r="K26" s="27" t="s">
        <v>19</v>
      </c>
    </row>
    <row r="27" spans="1:11" ht="22.5" customHeight="1">
      <c r="A27" s="123"/>
      <c r="B27" s="94"/>
      <c r="C27" s="124"/>
      <c r="D27" s="95" t="s">
        <v>161</v>
      </c>
      <c r="E27" s="96"/>
      <c r="F27" s="97"/>
      <c r="G27" s="26" t="s">
        <v>162</v>
      </c>
      <c r="H27" s="26" t="s">
        <v>162</v>
      </c>
      <c r="I27" s="26" t="s">
        <v>158</v>
      </c>
      <c r="J27" s="27">
        <v>1</v>
      </c>
      <c r="K27" s="27" t="s">
        <v>19</v>
      </c>
    </row>
    <row r="28" spans="1:11" ht="26.25" customHeight="1">
      <c r="A28" s="123"/>
      <c r="B28" s="93" t="s">
        <v>51</v>
      </c>
      <c r="C28" s="93" t="s">
        <v>56</v>
      </c>
      <c r="D28" s="95" t="s">
        <v>163</v>
      </c>
      <c r="E28" s="96"/>
      <c r="F28" s="97"/>
      <c r="G28" s="26" t="s">
        <v>164</v>
      </c>
      <c r="H28" s="26" t="s">
        <v>164</v>
      </c>
      <c r="I28" s="26" t="s">
        <v>50</v>
      </c>
      <c r="J28" s="27">
        <v>5</v>
      </c>
      <c r="K28" s="27" t="s">
        <v>19</v>
      </c>
    </row>
    <row r="29" spans="1:11" ht="21.75" customHeight="1">
      <c r="A29" s="123"/>
      <c r="B29" s="124"/>
      <c r="C29" s="94"/>
      <c r="D29" s="95" t="s">
        <v>165</v>
      </c>
      <c r="E29" s="96"/>
      <c r="F29" s="97"/>
      <c r="G29" s="26" t="s">
        <v>164</v>
      </c>
      <c r="H29" s="26" t="s">
        <v>164</v>
      </c>
      <c r="I29" s="26" t="s">
        <v>50</v>
      </c>
      <c r="J29" s="27">
        <v>5</v>
      </c>
      <c r="K29" s="27" t="s">
        <v>19</v>
      </c>
    </row>
    <row r="30" spans="1:11" ht="24" customHeight="1">
      <c r="A30" s="123"/>
      <c r="B30" s="124"/>
      <c r="C30" s="93" t="s">
        <v>52</v>
      </c>
      <c r="D30" s="95" t="s">
        <v>166</v>
      </c>
      <c r="E30" s="96"/>
      <c r="F30" s="97"/>
      <c r="G30" s="26" t="s">
        <v>78</v>
      </c>
      <c r="H30" s="26" t="s">
        <v>78</v>
      </c>
      <c r="I30" s="26" t="s">
        <v>50</v>
      </c>
      <c r="J30" s="27">
        <v>5</v>
      </c>
      <c r="K30" s="27" t="s">
        <v>19</v>
      </c>
    </row>
    <row r="31" spans="1:11" ht="24" customHeight="1">
      <c r="A31" s="123"/>
      <c r="B31" s="124"/>
      <c r="C31" s="124"/>
      <c r="D31" s="95" t="s">
        <v>167</v>
      </c>
      <c r="E31" s="96"/>
      <c r="F31" s="97"/>
      <c r="G31" s="26" t="s">
        <v>168</v>
      </c>
      <c r="H31" s="26" t="s">
        <v>168</v>
      </c>
      <c r="I31" s="26" t="s">
        <v>50</v>
      </c>
      <c r="J31" s="27">
        <v>5</v>
      </c>
      <c r="K31" s="27" t="s">
        <v>19</v>
      </c>
    </row>
    <row r="32" spans="1:11" ht="28.5" customHeight="1">
      <c r="A32" s="123"/>
      <c r="B32" s="124"/>
      <c r="C32" s="124"/>
      <c r="D32" s="95" t="s">
        <v>169</v>
      </c>
      <c r="E32" s="96"/>
      <c r="F32" s="97"/>
      <c r="G32" s="26" t="s">
        <v>170</v>
      </c>
      <c r="H32" s="26" t="s">
        <v>170</v>
      </c>
      <c r="I32" s="26" t="s">
        <v>50</v>
      </c>
      <c r="J32" s="27">
        <v>5</v>
      </c>
      <c r="K32" s="27" t="s">
        <v>19</v>
      </c>
    </row>
    <row r="33" spans="1:11" ht="28.5" customHeight="1">
      <c r="A33" s="123"/>
      <c r="B33" s="124"/>
      <c r="C33" s="21" t="s">
        <v>54</v>
      </c>
      <c r="D33" s="95" t="s">
        <v>171</v>
      </c>
      <c r="E33" s="96"/>
      <c r="F33" s="97"/>
      <c r="G33" s="26" t="s">
        <v>76</v>
      </c>
      <c r="H33" s="26" t="s">
        <v>76</v>
      </c>
      <c r="I33" s="26" t="s">
        <v>50</v>
      </c>
      <c r="J33" s="27">
        <v>5</v>
      </c>
      <c r="K33" s="27" t="s">
        <v>19</v>
      </c>
    </row>
    <row r="34" spans="1:11">
      <c r="A34" s="123"/>
      <c r="B34" s="93" t="s">
        <v>58</v>
      </c>
      <c r="C34" s="93" t="s">
        <v>59</v>
      </c>
      <c r="D34" s="95" t="s">
        <v>172</v>
      </c>
      <c r="E34" s="96"/>
      <c r="F34" s="97"/>
      <c r="G34" s="26" t="s">
        <v>173</v>
      </c>
      <c r="H34" s="26" t="s">
        <v>173</v>
      </c>
      <c r="I34" s="26" t="s">
        <v>50</v>
      </c>
      <c r="J34" s="27">
        <v>5</v>
      </c>
      <c r="K34" s="27" t="s">
        <v>19</v>
      </c>
    </row>
    <row r="35" spans="1:11">
      <c r="A35" s="116"/>
      <c r="B35" s="94"/>
      <c r="C35" s="94"/>
      <c r="D35" s="95" t="s">
        <v>174</v>
      </c>
      <c r="E35" s="96"/>
      <c r="F35" s="97"/>
      <c r="G35" s="26" t="s">
        <v>80</v>
      </c>
      <c r="H35" s="26" t="s">
        <v>80</v>
      </c>
      <c r="I35" s="26" t="s">
        <v>50</v>
      </c>
      <c r="J35" s="27">
        <v>5</v>
      </c>
      <c r="K35" s="27" t="s">
        <v>19</v>
      </c>
    </row>
    <row r="36" spans="1:11" ht="14.25">
      <c r="A36" s="98" t="s">
        <v>62</v>
      </c>
      <c r="B36" s="99"/>
      <c r="C36" s="99"/>
      <c r="D36" s="99"/>
      <c r="E36" s="99"/>
      <c r="F36" s="99"/>
      <c r="G36" s="100"/>
      <c r="H36" s="22" t="s">
        <v>19</v>
      </c>
      <c r="I36" s="22">
        <v>100</v>
      </c>
      <c r="J36" s="23">
        <f>SUM(J15:J35)+K8</f>
        <v>99.602809917355373</v>
      </c>
      <c r="K36" s="15" t="s">
        <v>19</v>
      </c>
    </row>
  </sheetData>
  <mergeCells count="52">
    <mergeCell ref="D25:F25"/>
    <mergeCell ref="D26:F26"/>
    <mergeCell ref="D27:F27"/>
    <mergeCell ref="C25:C27"/>
    <mergeCell ref="B28:B33"/>
    <mergeCell ref="C28:C29"/>
    <mergeCell ref="D33:F33"/>
    <mergeCell ref="D28:F28"/>
    <mergeCell ref="D29:F29"/>
    <mergeCell ref="C30:C32"/>
    <mergeCell ref="D30:F30"/>
    <mergeCell ref="D31:F31"/>
    <mergeCell ref="D32:F32"/>
    <mergeCell ref="D19:F19"/>
    <mergeCell ref="D21:F21"/>
    <mergeCell ref="D22:F22"/>
    <mergeCell ref="D23:F23"/>
    <mergeCell ref="D24:F24"/>
    <mergeCell ref="D20:F20"/>
    <mergeCell ref="A12:A13"/>
    <mergeCell ref="B12:G12"/>
    <mergeCell ref="H12:K12"/>
    <mergeCell ref="B13:G13"/>
    <mergeCell ref="H13:K13"/>
    <mergeCell ref="D14:F14"/>
    <mergeCell ref="D15:F15"/>
    <mergeCell ref="A14:A35"/>
    <mergeCell ref="B15:B27"/>
    <mergeCell ref="C15:C19"/>
    <mergeCell ref="C20:C22"/>
    <mergeCell ref="C23:C24"/>
    <mergeCell ref="D16:F16"/>
    <mergeCell ref="D17:F17"/>
    <mergeCell ref="D18:F18"/>
    <mergeCell ref="A7:C11"/>
    <mergeCell ref="D7:E7"/>
    <mergeCell ref="D8:E8"/>
    <mergeCell ref="D9:E9"/>
    <mergeCell ref="D10:E10"/>
    <mergeCell ref="D11:E11"/>
    <mergeCell ref="A2:K2"/>
    <mergeCell ref="A3:K3"/>
    <mergeCell ref="A5:C5"/>
    <mergeCell ref="D5:K5"/>
    <mergeCell ref="A6:C6"/>
    <mergeCell ref="D6:G6"/>
    <mergeCell ref="I6:K6"/>
    <mergeCell ref="B34:B35"/>
    <mergeCell ref="C34:C35"/>
    <mergeCell ref="D34:F34"/>
    <mergeCell ref="D35:F35"/>
    <mergeCell ref="A36:G36"/>
  </mergeCells>
  <phoneticPr fontId="25" type="noConversion"/>
  <pageMargins left="0.7" right="0.7" top="0.75" bottom="0.75" header="0.3" footer="0.3"/>
  <pageSetup paperSize="9" scale="75"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60</vt:i4>
      </vt:variant>
      <vt:variant>
        <vt:lpstr>命名范围</vt:lpstr>
      </vt:variant>
      <vt:variant>
        <vt:i4>1</vt:i4>
      </vt:variant>
    </vt:vector>
  </HeadingPairs>
  <TitlesOfParts>
    <vt:vector size="61" baseType="lpstr">
      <vt:lpstr>整体支出明细表</vt:lpstr>
      <vt:lpstr>项目支出明细表</vt:lpstr>
      <vt:lpstr>教育民生工作经费</vt:lpstr>
      <vt:lpstr>特岗教师招聘经费项</vt:lpstr>
      <vt:lpstr>未成年人心理健康辅导中心运行经费</vt:lpstr>
      <vt:lpstr>援疆援藏六一教师节慰问教师经费</vt:lpstr>
      <vt:lpstr>市教体局政府购买服务工作人员经费（含市直幼儿园）</vt:lpstr>
      <vt:lpstr>信息化建设及电化教学、网上巡查维护等工作经费</vt:lpstr>
      <vt:lpstr>教师培训等</vt:lpstr>
      <vt:lpstr>教育体育局修缮费</vt:lpstr>
      <vt:lpstr>教育督导考评经费</vt:lpstr>
      <vt:lpstr>教育仪器设备购置及装备中心资金</vt:lpstr>
      <vt:lpstr>中考网上招录、高考平台维护</vt:lpstr>
      <vt:lpstr>省市课题研究、教科研基地建设和名师工作室</vt:lpstr>
      <vt:lpstr>教师职称评审经费</vt:lpstr>
      <vt:lpstr>普高学生资助补助经费</vt:lpstr>
      <vt:lpstr>宿州市智慧学校建设采购项目</vt:lpstr>
      <vt:lpstr>办公设备购置</vt:lpstr>
      <vt:lpstr>高考、中考、学考经费</vt:lpstr>
      <vt:lpstr>备战省十五运会经费</vt:lpstr>
      <vt:lpstr>习近平新时代中国特色社会主义思想学生读本经费</vt:lpstr>
      <vt:lpstr>万师访万家项目小微权力运行监管平台、智慧教育、教育督导等</vt:lpstr>
      <vt:lpstr>宿州市城南公园运动智能提升改造设备采购</vt:lpstr>
      <vt:lpstr>市教体局政府购买服务人员经费(含市直幼儿园）</vt:lpstr>
      <vt:lpstr>宿州市家校共育工程采购</vt:lpstr>
      <vt:lpstr>考试费项目</vt:lpstr>
      <vt:lpstr>宿州市公共体育设施建设项目咨询服务采购</vt:lpstr>
      <vt:lpstr>体育经费项目</vt:lpstr>
      <vt:lpstr>宿马一中学校增加教育投入</vt:lpstr>
      <vt:lpstr>一中普通高中学生生均经费财政拨款</vt:lpstr>
      <vt:lpstr>一中高中学生军训专项经费</vt:lpstr>
      <vt:lpstr>一中助学金市级配套</vt:lpstr>
      <vt:lpstr>二中2022年度生均公用经费（含党建培训）</vt:lpstr>
      <vt:lpstr>二中高一学生军训经费</vt:lpstr>
      <vt:lpstr>二中助学金国家配套</vt:lpstr>
      <vt:lpstr>二中雪枫校区设备采购项目</vt:lpstr>
      <vt:lpstr>工业学校助学金免学费补助</vt:lpstr>
      <vt:lpstr>工业学校实训设备购置项目</vt:lpstr>
      <vt:lpstr>工业学校培训费项目</vt:lpstr>
      <vt:lpstr>工业学校军训项目</vt:lpstr>
      <vt:lpstr>实验中学校园维护及教师待遇保障项目</vt:lpstr>
      <vt:lpstr>实验中学高一新生军训费项目</vt:lpstr>
      <vt:lpstr>实验中学高中生均公用经费</vt:lpstr>
      <vt:lpstr>实验中学义保及助学金市级配套资金</vt:lpstr>
      <vt:lpstr>一初中教师培训费项目</vt:lpstr>
      <vt:lpstr>一初七年级学生军训经费</vt:lpstr>
      <vt:lpstr>一初中校园建设维护设备购置功能教室建设</vt:lpstr>
      <vt:lpstr>一初中义务教育保障经费市级配套资金</vt:lpstr>
      <vt:lpstr>一初中运行补助费用</vt:lpstr>
      <vt:lpstr>市直幼儿园生均公用经费公办幼儿园财政拨款项目</vt:lpstr>
      <vt:lpstr>市直幼教师培训经费（含党建工作经费）</vt:lpstr>
      <vt:lpstr>市直幼纳入专户管理的非税收入</vt:lpstr>
      <vt:lpstr>电大信息化建设项目</vt:lpstr>
      <vt:lpstr>体校人才培训生活补助费</vt:lpstr>
      <vt:lpstr>宿州市体育场公共运行维护费、电费（体育中心亮化工程）</vt:lpstr>
      <vt:lpstr>体校日常比赛及训练等经费</vt:lpstr>
      <vt:lpstr>师范学校军训费</vt:lpstr>
      <vt:lpstr>师范生均拨款经费</vt:lpstr>
      <vt:lpstr>师范教师培训费</vt:lpstr>
      <vt:lpstr>师范助学金配套资金</vt:lpstr>
      <vt:lpstr>项目支出明细表!Print_Area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安福全</dc:creator>
  <cp:lastModifiedBy>Administrator</cp:lastModifiedBy>
  <cp:revision>1</cp:revision>
  <cp:lastPrinted>2023-12-04T10:21:53Z</cp:lastPrinted>
  <dcterms:created xsi:type="dcterms:W3CDTF">2006-09-13T11:21:51Z</dcterms:created>
  <dcterms:modified xsi:type="dcterms:W3CDTF">2023-12-04T10:21:55Z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FEAB6FBF67D44AA19C24BC22CBB840E5</vt:lpwstr>
  </property>
</Properties>
</file>