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30"/>
  </bookViews>
  <sheets>
    <sheet name="Sheet1" sheetId="1" r:id="rId1"/>
  </sheets>
  <definedNames>
    <definedName name="_xlnm._FilterDatabase" localSheetId="0" hidden="1">Sheet1!$A$2:$E$71</definedName>
  </definedNames>
  <calcPr calcId="144525"/>
</workbook>
</file>

<file path=xl/sharedStrings.xml><?xml version="1.0" encoding="utf-8"?>
<sst xmlns="http://schemas.openxmlformats.org/spreadsheetml/2006/main" count="76" uniqueCount="15">
  <si>
    <t>附件：2023年安徽省宿州市宿城第一初级中学公开招聘教师拟参加面试人员名单</t>
  </si>
  <si>
    <t>岗位名称</t>
  </si>
  <si>
    <t>准考证号</t>
  </si>
  <si>
    <t>笔试成绩</t>
  </si>
  <si>
    <t>初中历史</t>
  </si>
  <si>
    <t>231604</t>
  </si>
  <si>
    <t>初中美术</t>
  </si>
  <si>
    <t>初中生物</t>
  </si>
  <si>
    <t>初中数学</t>
  </si>
  <si>
    <t>初中体育</t>
  </si>
  <si>
    <t>231805</t>
  </si>
  <si>
    <t>231927</t>
  </si>
  <si>
    <t>初中英语</t>
  </si>
  <si>
    <t>初中语文</t>
  </si>
  <si>
    <t>初中政治</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</si>
</sst>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s>
  <fonts count="24">
    <font>
      <sz val="11"/>
      <color theme="1"/>
      <name val="宋体"/>
      <charset val="134"/>
      <scheme val="minor"/>
    </font>
    <font>
      <sz val="11"/>
      <name val="宋体"/>
      <charset val="134"/>
      <scheme val="minor"/>
    </font>
    <font>
      <b/>
      <sz val="18"/>
      <name val="宋体"/>
      <charset val="134"/>
      <scheme val="major"/>
    </font>
    <font>
      <sz val="12"/>
      <name val="宋体"/>
      <charset val="134"/>
      <scheme val="minor"/>
    </font>
    <font>
      <sz val="10"/>
      <name val="宋体"/>
      <charset val="134"/>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s>
  <fills count="33">
    <fill>
      <patternFill patternType="none"/>
    </fill>
    <fill>
      <patternFill patternType="gray125"/>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10" borderId="0" applyNumberFormat="0" applyBorder="0" applyAlignment="0" applyProtection="0">
      <alignment vertical="center"/>
    </xf>
    <xf numFmtId="0" fontId="14" fillId="1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6" fillId="2" borderId="0" applyNumberFormat="0" applyBorder="0" applyAlignment="0" applyProtection="0">
      <alignment vertical="center"/>
    </xf>
    <xf numFmtId="43" fontId="0" fillId="0" borderId="0" applyFont="0" applyFill="0" applyBorder="0" applyAlignment="0" applyProtection="0">
      <alignment vertical="center"/>
    </xf>
    <xf numFmtId="0" fontId="9" fillId="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2" borderId="5" applyNumberFormat="0" applyFont="0" applyAlignment="0" applyProtection="0">
      <alignment vertical="center"/>
    </xf>
    <xf numFmtId="0" fontId="9" fillId="22" borderId="0" applyNumberFormat="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3" applyNumberFormat="0" applyFill="0" applyAlignment="0" applyProtection="0">
      <alignment vertical="center"/>
    </xf>
    <xf numFmtId="0" fontId="5" fillId="0" borderId="3" applyNumberFormat="0" applyFill="0" applyAlignment="0" applyProtection="0">
      <alignment vertical="center"/>
    </xf>
    <xf numFmtId="0" fontId="9" fillId="32" borderId="0" applyNumberFormat="0" applyBorder="0" applyAlignment="0" applyProtection="0">
      <alignment vertical="center"/>
    </xf>
    <xf numFmtId="0" fontId="13" fillId="0" borderId="9" applyNumberFormat="0" applyFill="0" applyAlignment="0" applyProtection="0">
      <alignment vertical="center"/>
    </xf>
    <xf numFmtId="0" fontId="9" fillId="21" borderId="0" applyNumberFormat="0" applyBorder="0" applyAlignment="0" applyProtection="0">
      <alignment vertical="center"/>
    </xf>
    <xf numFmtId="0" fontId="16" fillId="20" borderId="7" applyNumberFormat="0" applyAlignment="0" applyProtection="0">
      <alignment vertical="center"/>
    </xf>
    <xf numFmtId="0" fontId="19" fillId="20" borderId="6" applyNumberFormat="0" applyAlignment="0" applyProtection="0">
      <alignment vertical="center"/>
    </xf>
    <xf numFmtId="0" fontId="22" fillId="31" borderId="10" applyNumberFormat="0" applyAlignment="0" applyProtection="0">
      <alignment vertical="center"/>
    </xf>
    <xf numFmtId="0" fontId="7" fillId="30" borderId="0" applyNumberFormat="0" applyBorder="0" applyAlignment="0" applyProtection="0">
      <alignment vertical="center"/>
    </xf>
    <xf numFmtId="0" fontId="9" fillId="26" borderId="0" applyNumberFormat="0" applyBorder="0" applyAlignment="0" applyProtection="0">
      <alignment vertical="center"/>
    </xf>
    <xf numFmtId="0" fontId="10" fillId="0" borderId="4" applyNumberFormat="0" applyFill="0" applyAlignment="0" applyProtection="0">
      <alignment vertical="center"/>
    </xf>
    <xf numFmtId="0" fontId="18" fillId="0" borderId="8" applyNumberFormat="0" applyFill="0" applyAlignment="0" applyProtection="0">
      <alignment vertical="center"/>
    </xf>
    <xf numFmtId="0" fontId="8" fillId="4" borderId="0" applyNumberFormat="0" applyBorder="0" applyAlignment="0" applyProtection="0">
      <alignment vertical="center"/>
    </xf>
    <xf numFmtId="0" fontId="15" fillId="17" borderId="0" applyNumberFormat="0" applyBorder="0" applyAlignment="0" applyProtection="0">
      <alignment vertical="center"/>
    </xf>
    <xf numFmtId="0" fontId="7" fillId="3" borderId="0" applyNumberFormat="0" applyBorder="0" applyAlignment="0" applyProtection="0">
      <alignment vertical="center"/>
    </xf>
    <xf numFmtId="0" fontId="9" fillId="25" borderId="0" applyNumberFormat="0" applyBorder="0" applyAlignment="0" applyProtection="0">
      <alignment vertical="center"/>
    </xf>
    <xf numFmtId="0" fontId="7" fillId="24" borderId="0" applyNumberFormat="0" applyBorder="0" applyAlignment="0" applyProtection="0">
      <alignment vertical="center"/>
    </xf>
    <xf numFmtId="0" fontId="7" fillId="16" borderId="0" applyNumberFormat="0" applyBorder="0" applyAlignment="0" applyProtection="0">
      <alignment vertical="center"/>
    </xf>
    <xf numFmtId="0" fontId="7" fillId="15" borderId="0" applyNumberFormat="0" applyBorder="0" applyAlignment="0" applyProtection="0">
      <alignment vertical="center"/>
    </xf>
    <xf numFmtId="0" fontId="7" fillId="29" borderId="0" applyNumberFormat="0" applyBorder="0" applyAlignment="0" applyProtection="0">
      <alignment vertical="center"/>
    </xf>
    <xf numFmtId="0" fontId="9" fillId="23" borderId="0" applyNumberFormat="0" applyBorder="0" applyAlignment="0" applyProtection="0">
      <alignment vertical="center"/>
    </xf>
    <xf numFmtId="0" fontId="9" fillId="19" borderId="0" applyNumberFormat="0" applyBorder="0" applyAlignment="0" applyProtection="0">
      <alignment vertical="center"/>
    </xf>
    <xf numFmtId="0" fontId="7" fillId="14" borderId="0" applyNumberFormat="0" applyBorder="0" applyAlignment="0" applyProtection="0">
      <alignment vertical="center"/>
    </xf>
    <xf numFmtId="0" fontId="7" fillId="28" borderId="0" applyNumberFormat="0" applyBorder="0" applyAlignment="0" applyProtection="0">
      <alignment vertical="center"/>
    </xf>
    <xf numFmtId="0" fontId="9" fillId="27" borderId="0" applyNumberFormat="0" applyBorder="0" applyAlignment="0" applyProtection="0">
      <alignment vertical="center"/>
    </xf>
    <xf numFmtId="0" fontId="7" fillId="8" borderId="0" applyNumberFormat="0" applyBorder="0" applyAlignment="0" applyProtection="0">
      <alignment vertical="center"/>
    </xf>
    <xf numFmtId="0" fontId="9" fillId="11" borderId="0" applyNumberFormat="0" applyBorder="0" applyAlignment="0" applyProtection="0">
      <alignment vertical="center"/>
    </xf>
    <xf numFmtId="0" fontId="9" fillId="7" borderId="0" applyNumberFormat="0" applyBorder="0" applyAlignment="0" applyProtection="0">
      <alignment vertical="center"/>
    </xf>
    <xf numFmtId="0" fontId="7" fillId="18" borderId="0" applyNumberFormat="0" applyBorder="0" applyAlignment="0" applyProtection="0">
      <alignment vertical="center"/>
    </xf>
    <xf numFmtId="0" fontId="9" fillId="6" borderId="0" applyNumberFormat="0" applyBorder="0" applyAlignment="0" applyProtection="0">
      <alignment vertical="center"/>
    </xf>
    <xf numFmtId="0" fontId="0" fillId="0" borderId="0">
      <alignment vertical="center"/>
    </xf>
    <xf numFmtId="0" fontId="0" fillId="0" borderId="0">
      <alignment vertical="center"/>
    </xf>
  </cellStyleXfs>
  <cellXfs count="10">
    <xf numFmtId="0" fontId="0" fillId="0" borderId="0" xfId="0">
      <alignment vertical="center"/>
    </xf>
    <xf numFmtId="0" fontId="1" fillId="0" borderId="0" xfId="0" applyFont="1" applyFill="1">
      <alignment vertical="center"/>
    </xf>
    <xf numFmtId="0" fontId="1" fillId="0" borderId="0" xfId="0" applyFont="1">
      <alignment vertical="center"/>
    </xf>
    <xf numFmtId="0" fontId="1" fillId="0" borderId="0" xfId="0" applyFont="1" applyFill="1">
      <alignment vertical="center"/>
    </xf>
    <xf numFmtId="176" fontId="1" fillId="0" borderId="0" xfId="0" applyNumberFormat="1" applyFont="1">
      <alignment vertical="center"/>
    </xf>
    <xf numFmtId="0" fontId="2" fillId="0" borderId="1"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1"/>
  <sheetViews>
    <sheetView tabSelected="1" workbookViewId="0">
      <selection activeCell="A1" sqref="A1:C1"/>
    </sheetView>
  </sheetViews>
  <sheetFormatPr defaultColWidth="9" defaultRowHeight="13.5" customHeight="1" outlineLevelCol="2"/>
  <cols>
    <col min="1" max="1" width="18.375" style="2" customWidth="1"/>
    <col min="2" max="2" width="23.125" style="3" customWidth="1"/>
    <col min="3" max="3" width="22.5" style="4" customWidth="1"/>
    <col min="4" max="16384" width="9" style="2"/>
  </cols>
  <sheetData>
    <row r="1" ht="62.25" customHeight="1" spans="1:3">
      <c r="A1" s="5" t="s">
        <v>0</v>
      </c>
      <c r="B1" s="5"/>
      <c r="C1" s="5"/>
    </row>
    <row r="2" ht="23.1" customHeight="1" spans="1:3">
      <c r="A2" s="6" t="s">
        <v>1</v>
      </c>
      <c r="B2" s="7" t="s">
        <v>2</v>
      </c>
      <c r="C2" s="7" t="s">
        <v>3</v>
      </c>
    </row>
    <row r="3" ht="21.95" customHeight="1" spans="1:3">
      <c r="A3" s="8" t="s">
        <v>4</v>
      </c>
      <c r="B3" s="8" t="str">
        <f>"231608"</f>
        <v>231608</v>
      </c>
      <c r="C3" s="9">
        <v>79</v>
      </c>
    </row>
    <row r="4" ht="21.95" customHeight="1" spans="1:3">
      <c r="A4" s="8" t="s">
        <v>4</v>
      </c>
      <c r="B4" s="8" t="str">
        <f>"231602"</f>
        <v>231602</v>
      </c>
      <c r="C4" s="9">
        <v>76</v>
      </c>
    </row>
    <row r="5" ht="21.95" customHeight="1" spans="1:3">
      <c r="A5" s="8" t="s">
        <v>4</v>
      </c>
      <c r="B5" s="8" t="str">
        <f>"231613"</f>
        <v>231613</v>
      </c>
      <c r="C5" s="9">
        <v>76</v>
      </c>
    </row>
    <row r="6" ht="21.95" customHeight="1" spans="1:3">
      <c r="A6" s="8" t="s">
        <v>4</v>
      </c>
      <c r="B6" s="8" t="str">
        <f>"231606"</f>
        <v>231606</v>
      </c>
      <c r="C6" s="9">
        <v>71</v>
      </c>
    </row>
    <row r="7" s="1" customFormat="1" ht="21.95" customHeight="1" spans="1:3">
      <c r="A7" s="8" t="s">
        <v>4</v>
      </c>
      <c r="B7" s="8" t="s">
        <v>5</v>
      </c>
      <c r="C7" s="9">
        <v>67</v>
      </c>
    </row>
    <row r="8" ht="21.95" customHeight="1" spans="1:3">
      <c r="A8" s="8" t="s">
        <v>6</v>
      </c>
      <c r="B8" s="8" t="str">
        <f>"232224"</f>
        <v>232224</v>
      </c>
      <c r="C8" s="9">
        <v>82.5</v>
      </c>
    </row>
    <row r="9" ht="21.95" customHeight="1" spans="1:3">
      <c r="A9" s="8" t="s">
        <v>6</v>
      </c>
      <c r="B9" s="8" t="str">
        <f>"232223"</f>
        <v>232223</v>
      </c>
      <c r="C9" s="9">
        <v>81</v>
      </c>
    </row>
    <row r="10" ht="21.95" customHeight="1" spans="1:3">
      <c r="A10" s="8" t="s">
        <v>6</v>
      </c>
      <c r="B10" s="8" t="str">
        <f>"232226"</f>
        <v>232226</v>
      </c>
      <c r="C10" s="9">
        <v>80.5</v>
      </c>
    </row>
    <row r="11" ht="21.95" customHeight="1" spans="1:3">
      <c r="A11" s="8" t="s">
        <v>6</v>
      </c>
      <c r="B11" s="8" t="str">
        <f>"232211"</f>
        <v>232211</v>
      </c>
      <c r="C11" s="9">
        <v>79</v>
      </c>
    </row>
    <row r="12" ht="21.95" customHeight="1" spans="1:3">
      <c r="A12" s="8" t="s">
        <v>6</v>
      </c>
      <c r="B12" s="8" t="str">
        <f>"232206"</f>
        <v>232206</v>
      </c>
      <c r="C12" s="9">
        <v>77.5</v>
      </c>
    </row>
    <row r="13" ht="21.95" customHeight="1" spans="1:3">
      <c r="A13" s="8" t="s">
        <v>6</v>
      </c>
      <c r="B13" s="8" t="str">
        <f>"232219"</f>
        <v>232219</v>
      </c>
      <c r="C13" s="9">
        <v>76.5</v>
      </c>
    </row>
    <row r="14" ht="21.95" customHeight="1" spans="1:3">
      <c r="A14" s="8" t="s">
        <v>7</v>
      </c>
      <c r="B14" s="8" t="str">
        <f>"231704"</f>
        <v>231704</v>
      </c>
      <c r="C14" s="9">
        <v>86.5</v>
      </c>
    </row>
    <row r="15" ht="21.95" customHeight="1" spans="1:3">
      <c r="A15" s="8" t="s">
        <v>7</v>
      </c>
      <c r="B15" s="8" t="str">
        <f>"231712"</f>
        <v>231712</v>
      </c>
      <c r="C15" s="9">
        <v>82</v>
      </c>
    </row>
    <row r="16" ht="21.95" customHeight="1" spans="1:3">
      <c r="A16" s="8" t="s">
        <v>7</v>
      </c>
      <c r="B16" s="8" t="str">
        <f>"231717"</f>
        <v>231717</v>
      </c>
      <c r="C16" s="9">
        <v>81</v>
      </c>
    </row>
    <row r="17" ht="21.95" customHeight="1" spans="1:3">
      <c r="A17" s="8" t="s">
        <v>8</v>
      </c>
      <c r="B17" s="8" t="str">
        <f>"230717"</f>
        <v>230717</v>
      </c>
      <c r="C17" s="9">
        <v>99</v>
      </c>
    </row>
    <row r="18" ht="21.95" customHeight="1" spans="1:3">
      <c r="A18" s="8" t="s">
        <v>8</v>
      </c>
      <c r="B18" s="8" t="str">
        <f>"230619"</f>
        <v>230619</v>
      </c>
      <c r="C18" s="9">
        <v>98</v>
      </c>
    </row>
    <row r="19" ht="21.95" customHeight="1" spans="1:3">
      <c r="A19" s="8" t="s">
        <v>8</v>
      </c>
      <c r="B19" s="8" t="str">
        <f>"230613"</f>
        <v>230613</v>
      </c>
      <c r="C19" s="9">
        <v>95</v>
      </c>
    </row>
    <row r="20" ht="21.95" customHeight="1" spans="1:3">
      <c r="A20" s="8" t="s">
        <v>8</v>
      </c>
      <c r="B20" s="8" t="str">
        <f>"230627"</f>
        <v>230627</v>
      </c>
      <c r="C20" s="9">
        <v>95</v>
      </c>
    </row>
    <row r="21" ht="21.95" customHeight="1" spans="1:3">
      <c r="A21" s="8" t="s">
        <v>8</v>
      </c>
      <c r="B21" s="8" t="str">
        <f>"230707"</f>
        <v>230707</v>
      </c>
      <c r="C21" s="9">
        <v>95</v>
      </c>
    </row>
    <row r="22" ht="21.95" customHeight="1" spans="1:3">
      <c r="A22" s="8" t="s">
        <v>8</v>
      </c>
      <c r="B22" s="8" t="str">
        <f>"230711"</f>
        <v>230711</v>
      </c>
      <c r="C22" s="9">
        <v>95</v>
      </c>
    </row>
    <row r="23" ht="21.95" customHeight="1" spans="1:3">
      <c r="A23" s="8" t="s">
        <v>8</v>
      </c>
      <c r="B23" s="8" t="str">
        <f>"230512"</f>
        <v>230512</v>
      </c>
      <c r="C23" s="9">
        <v>94</v>
      </c>
    </row>
    <row r="24" ht="21.95" customHeight="1" spans="1:3">
      <c r="A24" s="8" t="s">
        <v>8</v>
      </c>
      <c r="B24" s="8" t="str">
        <f>"230705"</f>
        <v>230705</v>
      </c>
      <c r="C24" s="9">
        <v>94</v>
      </c>
    </row>
    <row r="25" ht="21.95" customHeight="1" spans="1:3">
      <c r="A25" s="8" t="s">
        <v>8</v>
      </c>
      <c r="B25" s="8" t="str">
        <f>"230818"</f>
        <v>230818</v>
      </c>
      <c r="C25" s="9">
        <v>94</v>
      </c>
    </row>
    <row r="26" ht="21.95" customHeight="1" spans="1:3">
      <c r="A26" s="8" t="s">
        <v>8</v>
      </c>
      <c r="B26" s="8" t="str">
        <f>"230827"</f>
        <v>230827</v>
      </c>
      <c r="C26" s="9">
        <v>94</v>
      </c>
    </row>
    <row r="27" ht="21.95" customHeight="1" spans="1:3">
      <c r="A27" s="8" t="s">
        <v>8</v>
      </c>
      <c r="B27" s="8" t="str">
        <f>"230513"</f>
        <v>230513</v>
      </c>
      <c r="C27" s="9">
        <v>93</v>
      </c>
    </row>
    <row r="28" ht="21.95" customHeight="1" spans="1:3">
      <c r="A28" s="8" t="s">
        <v>8</v>
      </c>
      <c r="B28" s="8" t="str">
        <f>"230515"</f>
        <v>230515</v>
      </c>
      <c r="C28" s="9">
        <v>92</v>
      </c>
    </row>
    <row r="29" s="2" customFormat="1" ht="21.95" customHeight="1" spans="1:3">
      <c r="A29" s="8" t="s">
        <v>8</v>
      </c>
      <c r="B29" s="8" t="str">
        <f>"230714"</f>
        <v>230714</v>
      </c>
      <c r="C29" s="9">
        <v>92</v>
      </c>
    </row>
    <row r="30" s="2" customFormat="1" ht="21.95" customHeight="1" spans="1:3">
      <c r="A30" s="8" t="s">
        <v>8</v>
      </c>
      <c r="B30" s="8" t="str">
        <f>"230826"</f>
        <v>230826</v>
      </c>
      <c r="C30" s="9">
        <v>92</v>
      </c>
    </row>
    <row r="31" ht="21.95" customHeight="1" spans="1:3">
      <c r="A31" s="8" t="s">
        <v>8</v>
      </c>
      <c r="B31" s="8" t="str">
        <f>"230606"</f>
        <v>230606</v>
      </c>
      <c r="C31" s="9">
        <v>91</v>
      </c>
    </row>
    <row r="32" ht="21.95" customHeight="1" spans="1:3">
      <c r="A32" s="8" t="s">
        <v>8</v>
      </c>
      <c r="B32" s="8" t="str">
        <f>"230616"</f>
        <v>230616</v>
      </c>
      <c r="C32" s="9">
        <v>91</v>
      </c>
    </row>
    <row r="33" ht="21.95" customHeight="1" spans="1:3">
      <c r="A33" s="8" t="s">
        <v>8</v>
      </c>
      <c r="B33" s="8" t="str">
        <f>"230710"</f>
        <v>230710</v>
      </c>
      <c r="C33" s="9">
        <v>91</v>
      </c>
    </row>
    <row r="34" s="2" customFormat="1" ht="21.95" customHeight="1" spans="1:3">
      <c r="A34" s="8" t="s">
        <v>8</v>
      </c>
      <c r="B34" s="8" t="str">
        <f>"230803"</f>
        <v>230803</v>
      </c>
      <c r="C34" s="9">
        <v>91</v>
      </c>
    </row>
    <row r="35" ht="21.95" customHeight="1" spans="1:3">
      <c r="A35" s="8" t="s">
        <v>8</v>
      </c>
      <c r="B35" s="8" t="str">
        <f>"230821"</f>
        <v>230821</v>
      </c>
      <c r="C35" s="9">
        <v>91</v>
      </c>
    </row>
    <row r="36" ht="21.95" customHeight="1" spans="1:3">
      <c r="A36" s="8" t="s">
        <v>9</v>
      </c>
      <c r="B36" s="8" t="str">
        <f>"231907"</f>
        <v>231907</v>
      </c>
      <c r="C36" s="9">
        <v>88</v>
      </c>
    </row>
    <row r="37" ht="21.95" customHeight="1" spans="1:3">
      <c r="A37" s="8" t="s">
        <v>9</v>
      </c>
      <c r="B37" s="8" t="str">
        <f>"231910"</f>
        <v>231910</v>
      </c>
      <c r="C37" s="9">
        <v>88</v>
      </c>
    </row>
    <row r="38" s="2" customFormat="1" ht="21.95" customHeight="1" spans="1:3">
      <c r="A38" s="8" t="s">
        <v>9</v>
      </c>
      <c r="B38" s="8" t="str">
        <f>"231814"</f>
        <v>231814</v>
      </c>
      <c r="C38" s="9">
        <v>83</v>
      </c>
    </row>
    <row r="39" ht="21.95" customHeight="1" spans="1:3">
      <c r="A39" s="8" t="s">
        <v>9</v>
      </c>
      <c r="B39" s="8" t="str">
        <f>"231819"</f>
        <v>231819</v>
      </c>
      <c r="C39" s="9">
        <v>81</v>
      </c>
    </row>
    <row r="40" ht="21.95" customHeight="1" spans="1:3">
      <c r="A40" s="8" t="s">
        <v>9</v>
      </c>
      <c r="B40" s="8" t="str">
        <f>"231808"</f>
        <v>231808</v>
      </c>
      <c r="C40" s="9">
        <v>80</v>
      </c>
    </row>
    <row r="41" ht="21.95" customHeight="1" spans="1:3">
      <c r="A41" s="8" t="s">
        <v>9</v>
      </c>
      <c r="B41" s="8" t="str">
        <f>"231918"</f>
        <v>231918</v>
      </c>
      <c r="C41" s="9">
        <v>80</v>
      </c>
    </row>
    <row r="42" s="2" customFormat="1" ht="21.95" customHeight="1" spans="1:3">
      <c r="A42" s="8" t="s">
        <v>9</v>
      </c>
      <c r="B42" s="8" t="str">
        <f>"231919"</f>
        <v>231919</v>
      </c>
      <c r="C42" s="9">
        <v>80</v>
      </c>
    </row>
    <row r="43" s="1" customFormat="1" ht="21.95" customHeight="1" spans="1:3">
      <c r="A43" s="8" t="s">
        <v>9</v>
      </c>
      <c r="B43" s="8" t="s">
        <v>10</v>
      </c>
      <c r="C43" s="9">
        <v>78</v>
      </c>
    </row>
    <row r="44" s="1" customFormat="1" ht="21.95" customHeight="1" spans="1:3">
      <c r="A44" s="8" t="s">
        <v>9</v>
      </c>
      <c r="B44" s="8" t="s">
        <v>11</v>
      </c>
      <c r="C44" s="9">
        <v>78</v>
      </c>
    </row>
    <row r="45" s="2" customFormat="1" ht="21.95" customHeight="1" spans="1:3">
      <c r="A45" s="8" t="s">
        <v>12</v>
      </c>
      <c r="B45" s="8" t="str">
        <f>"231202"</f>
        <v>231202</v>
      </c>
      <c r="C45" s="9">
        <v>82</v>
      </c>
    </row>
    <row r="46" s="2" customFormat="1" ht="21.95" customHeight="1" spans="1:3">
      <c r="A46" s="8" t="s">
        <v>12</v>
      </c>
      <c r="B46" s="8" t="str">
        <f>"231128"</f>
        <v>231128</v>
      </c>
      <c r="C46" s="9">
        <v>81.5</v>
      </c>
    </row>
    <row r="47" ht="21.95" customHeight="1" spans="1:3">
      <c r="A47" s="8" t="s">
        <v>12</v>
      </c>
      <c r="B47" s="8" t="str">
        <f>"231130"</f>
        <v>231130</v>
      </c>
      <c r="C47" s="9">
        <v>79</v>
      </c>
    </row>
    <row r="48" ht="21.95" customHeight="1" spans="1:3">
      <c r="A48" s="8" t="s">
        <v>12</v>
      </c>
      <c r="B48" s="8" t="str">
        <f>"231310"</f>
        <v>231310</v>
      </c>
      <c r="C48" s="9">
        <v>79</v>
      </c>
    </row>
    <row r="49" ht="21.95" customHeight="1" spans="1:3">
      <c r="A49" s="8" t="s">
        <v>12</v>
      </c>
      <c r="B49" s="8" t="str">
        <f>"231323"</f>
        <v>231323</v>
      </c>
      <c r="C49" s="9">
        <v>79</v>
      </c>
    </row>
    <row r="50" ht="21.95" customHeight="1" spans="1:3">
      <c r="A50" s="8" t="s">
        <v>12</v>
      </c>
      <c r="B50" s="8" t="str">
        <f>"230909"</f>
        <v>230909</v>
      </c>
      <c r="C50" s="9">
        <v>78</v>
      </c>
    </row>
    <row r="51" ht="21.95" customHeight="1" spans="1:3">
      <c r="A51" s="8" t="s">
        <v>12</v>
      </c>
      <c r="B51" s="8" t="str">
        <f>"231103"</f>
        <v>231103</v>
      </c>
      <c r="C51" s="9">
        <v>78</v>
      </c>
    </row>
    <row r="52" ht="21.95" customHeight="1" spans="1:3">
      <c r="A52" s="8" t="s">
        <v>12</v>
      </c>
      <c r="B52" s="8" t="str">
        <f>"231009"</f>
        <v>231009</v>
      </c>
      <c r="C52" s="9">
        <v>77.5</v>
      </c>
    </row>
    <row r="53" ht="21.95" customHeight="1" spans="1:3">
      <c r="A53" s="8" t="s">
        <v>12</v>
      </c>
      <c r="B53" s="8" t="str">
        <f>"231309"</f>
        <v>231309</v>
      </c>
      <c r="C53" s="9">
        <v>77.5</v>
      </c>
    </row>
    <row r="54" s="2" customFormat="1" ht="21.95" customHeight="1" spans="1:3">
      <c r="A54" s="8" t="s">
        <v>13</v>
      </c>
      <c r="B54" s="8" t="str">
        <f>"230126"</f>
        <v>230126</v>
      </c>
      <c r="C54" s="9">
        <v>86</v>
      </c>
    </row>
    <row r="55" s="2" customFormat="1" ht="21.95" customHeight="1" spans="1:3">
      <c r="A55" s="8" t="s">
        <v>13</v>
      </c>
      <c r="B55" s="8" t="str">
        <f>"230102"</f>
        <v>230102</v>
      </c>
      <c r="C55" s="9">
        <v>81</v>
      </c>
    </row>
    <row r="56" s="2" customFormat="1" ht="21.95" customHeight="1" spans="1:3">
      <c r="A56" s="8" t="s">
        <v>13</v>
      </c>
      <c r="B56" s="8" t="str">
        <f>"230328"</f>
        <v>230328</v>
      </c>
      <c r="C56" s="9">
        <v>79.5</v>
      </c>
    </row>
    <row r="57" s="2" customFormat="1" ht="21.95" customHeight="1" spans="1:3">
      <c r="A57" s="8" t="s">
        <v>13</v>
      </c>
      <c r="B57" s="8" t="str">
        <f>"230406"</f>
        <v>230406</v>
      </c>
      <c r="C57" s="9">
        <v>77.5</v>
      </c>
    </row>
    <row r="58" s="2" customFormat="1" ht="21.95" customHeight="1" spans="1:3">
      <c r="A58" s="8" t="s">
        <v>13</v>
      </c>
      <c r="B58" s="8" t="str">
        <f>"230302"</f>
        <v>230302</v>
      </c>
      <c r="C58" s="9">
        <v>77</v>
      </c>
    </row>
    <row r="59" s="2" customFormat="1" ht="21.95" customHeight="1" spans="1:3">
      <c r="A59" s="8" t="s">
        <v>13</v>
      </c>
      <c r="B59" s="8" t="str">
        <f>"230319"</f>
        <v>230319</v>
      </c>
      <c r="C59" s="9">
        <v>75.5</v>
      </c>
    </row>
    <row r="60" s="2" customFormat="1" ht="21.95" customHeight="1" spans="1:3">
      <c r="A60" s="8" t="s">
        <v>13</v>
      </c>
      <c r="B60" s="8" t="str">
        <f>"230103"</f>
        <v>230103</v>
      </c>
      <c r="C60" s="9">
        <v>75</v>
      </c>
    </row>
    <row r="61" s="2" customFormat="1" ht="21.95" customHeight="1" spans="1:3">
      <c r="A61" s="8" t="s">
        <v>13</v>
      </c>
      <c r="B61" s="8" t="str">
        <f>"230403"</f>
        <v>230403</v>
      </c>
      <c r="C61" s="9">
        <v>75</v>
      </c>
    </row>
    <row r="62" s="2" customFormat="1" ht="21.95" customHeight="1" spans="1:3">
      <c r="A62" s="8" t="s">
        <v>13</v>
      </c>
      <c r="B62" s="8" t="str">
        <f>"230230"</f>
        <v>230230</v>
      </c>
      <c r="C62" s="9">
        <v>74.5</v>
      </c>
    </row>
    <row r="63" s="2" customFormat="1" ht="21.95" customHeight="1" spans="1:3">
      <c r="A63" s="8" t="s">
        <v>14</v>
      </c>
      <c r="B63" s="8" t="str">
        <f>"231502"</f>
        <v>231502</v>
      </c>
      <c r="C63" s="9">
        <v>76</v>
      </c>
    </row>
    <row r="64" s="2" customFormat="1" ht="21.95" customHeight="1" spans="1:3">
      <c r="A64" s="8" t="s">
        <v>14</v>
      </c>
      <c r="B64" s="8" t="str">
        <f>"231512"</f>
        <v>231512</v>
      </c>
      <c r="C64" s="9">
        <v>75</v>
      </c>
    </row>
    <row r="65" s="2" customFormat="1" ht="21.95" customHeight="1" spans="1:3">
      <c r="A65" s="8" t="s">
        <v>14</v>
      </c>
      <c r="B65" s="8" t="str">
        <f>"231514"</f>
        <v>231514</v>
      </c>
      <c r="C65" s="9">
        <v>75</v>
      </c>
    </row>
    <row r="66" s="2" customFormat="1" ht="21.95" customHeight="1" spans="1:3">
      <c r="A66" s="8" t="s">
        <v>14</v>
      </c>
      <c r="B66" s="8" t="str">
        <f>"231520"</f>
        <v>231520</v>
      </c>
      <c r="C66" s="9">
        <v>74</v>
      </c>
    </row>
    <row r="67" s="2" customFormat="1" ht="21.95" customHeight="1" spans="1:3">
      <c r="A67" s="8" t="s">
        <v>14</v>
      </c>
      <c r="B67" s="8" t="str">
        <f>"231509"</f>
        <v>231509</v>
      </c>
      <c r="C67" s="9">
        <v>73</v>
      </c>
    </row>
    <row r="68" s="2" customFormat="1" ht="21.95" customHeight="1" spans="1:3">
      <c r="A68" s="8" t="s">
        <v>14</v>
      </c>
      <c r="B68" s="8" t="str">
        <f>"231508"</f>
        <v>231508</v>
      </c>
      <c r="C68" s="9">
        <v>65</v>
      </c>
    </row>
    <row r="69" s="2" customFormat="1" ht="21.95" customHeight="1" spans="1:3">
      <c r="A69" s="8" t="s">
        <v>14</v>
      </c>
      <c r="B69" s="8" t="str">
        <f>"231511"</f>
        <v>231511</v>
      </c>
      <c r="C69" s="9">
        <v>65</v>
      </c>
    </row>
    <row r="70" s="2" customFormat="1" ht="21.95" customHeight="1" spans="1:3">
      <c r="A70" s="8" t="s">
        <v>14</v>
      </c>
      <c r="B70" s="8" t="str">
        <f>"231513"</f>
        <v>231513</v>
      </c>
      <c r="C70" s="9">
        <v>61</v>
      </c>
    </row>
    <row r="71" s="2" customFormat="1" ht="21.95" customHeight="1" spans="1:3">
      <c r="A71" s="8" t="s">
        <v>14</v>
      </c>
      <c r="B71" s="8" t="str">
        <f>"231510"</f>
        <v>231510</v>
      </c>
      <c r="C71" s="9">
        <v>60</v>
      </c>
    </row>
  </sheetData>
  <mergeCells count="1">
    <mergeCell ref="A1:C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微信用户</cp:lastModifiedBy>
  <dcterms:created xsi:type="dcterms:W3CDTF">2022-08-22T08:14:00Z</dcterms:created>
  <cp:lastPrinted>2023-06-25T02:22:00Z</cp:lastPrinted>
  <dcterms:modified xsi:type="dcterms:W3CDTF">2023-08-12T08:24:04Z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AAC11A4F3E81426CB0502A8872343183</vt:lpwstr>
  </property>
  <property fmtid="{D5CDD505-2E9C-101B-9397-08002B2CF9AE}" pid="3" name="KSOProductBuildVer">
    <vt:lpwstr>2052-11.1.0.10314</vt:lpwstr>
  </property>
</Properties>
</file>